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2_Bilans\Godisnji izvjestaj\"/>
    </mc:Choice>
  </mc:AlternateContent>
  <xr:revisionPtr revIDLastSave="0" documentId="13_ncr:1_{90E2DB57-69C7-4526-BF1B-43279392CA86}" xr6:coauthVersionLast="47" xr6:coauthVersionMax="47" xr10:uidLastSave="{00000000-0000-0000-0000-000000000000}"/>
  <bookViews>
    <workbookView xWindow="28680" yWindow="-120" windowWidth="29040" windowHeight="15840" xr2:uid="{7670BB88-280C-4C9A-9097-50F075541405}"/>
  </bookViews>
  <sheets>
    <sheet name="Production_GWh" sheetId="1" r:id="rId1"/>
    <sheet name="Consumption_GWh" sheetId="2" r:id="rId2"/>
    <sheet name="Nominated_exchange" sheetId="3" r:id="rId3"/>
    <sheet name="Physical_exchange" sheetId="4" r:id="rId4"/>
    <sheet name="Deviations" sheetId="5" r:id="rId5"/>
    <sheet name="Consumption_statistic" sheetId="6" r:id="rId6"/>
    <sheet name="Consumption" sheetId="7" r:id="rId7"/>
    <sheet name="GWh_eng" sheetId="8" r:id="rId8"/>
    <sheet name="Consumption_Daily" sheetId="9" r:id="rId9"/>
  </sheets>
  <externalReferences>
    <externalReference r:id="rId10"/>
    <externalReference r:id="rId11"/>
  </externalReferences>
  <definedNames>
    <definedName name="\k" localSheetId="1">#REF!</definedName>
    <definedName name="\k" localSheetId="7">GWh_eng!#REF!</definedName>
    <definedName name="\k" localSheetId="2">#REF!</definedName>
    <definedName name="\k" localSheetId="3">#REF!</definedName>
    <definedName name="\k" localSheetId="0">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1">[2]EPBiH!#REF!</definedName>
    <definedName name="k" localSheetId="7">[2]EPBiH!#REF!</definedName>
    <definedName name="k" localSheetId="0">[2]EPBiH!#REF!</definedName>
    <definedName name="k">[2]EPBiH!#REF!</definedName>
    <definedName name="l" localSheetId="1">[2]EPBiH!#REF!</definedName>
    <definedName name="l" localSheetId="7">[2]EPBiH!#REF!</definedName>
    <definedName name="l" localSheetId="0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5">Consumption_statistic!$B$1:$L$36</definedName>
    <definedName name="_xlnm.Print_Area" localSheetId="7">GWh_eng!$A$1:$P$38</definedName>
    <definedName name="_xlnm.Print_Area" localSheetId="2">Nominated_exchange!$A$2:$P$20</definedName>
    <definedName name="_xlnm.Print_Area" localSheetId="3">Physical_exchange!$A$2:$P$20</definedName>
    <definedName name="Print_Area_MI" localSheetId="7">GWh_eng!$B$3:$P$38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8" i="9" l="1"/>
  <c r="AB87" i="9"/>
  <c r="AB86" i="9"/>
  <c r="AB85" i="9"/>
  <c r="AB84" i="9"/>
  <c r="AB83" i="9"/>
  <c r="AB82" i="9"/>
  <c r="AB81" i="9"/>
  <c r="AB80" i="9"/>
  <c r="AB79" i="9"/>
  <c r="AB78" i="9"/>
  <c r="AB77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E40" i="9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AB34" i="9"/>
  <c r="AB33" i="9"/>
  <c r="AB32" i="9"/>
  <c r="AB31" i="9"/>
  <c r="AB30" i="9"/>
  <c r="AB29" i="9"/>
  <c r="AB28" i="9"/>
  <c r="AB27" i="9"/>
  <c r="AB26" i="9"/>
  <c r="AB25" i="9"/>
  <c r="AB24" i="9"/>
  <c r="AB23" i="9"/>
  <c r="AB16" i="9"/>
  <c r="AB15" i="9"/>
  <c r="AB14" i="9"/>
  <c r="AB13" i="9"/>
  <c r="AB12" i="9"/>
  <c r="AB11" i="9"/>
  <c r="AB10" i="9"/>
  <c r="AB9" i="9"/>
  <c r="AB8" i="9"/>
  <c r="AB7" i="9"/>
  <c r="AB6" i="9"/>
  <c r="AB5" i="9"/>
  <c r="B34" i="8"/>
  <c r="B19" i="8"/>
</calcChain>
</file>

<file path=xl/sharedStrings.xml><?xml version="1.0" encoding="utf-8"?>
<sst xmlns="http://schemas.openxmlformats.org/spreadsheetml/2006/main" count="492" uniqueCount="177">
  <si>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</si>
  <si>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</si>
  <si>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</si>
  <si>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</si>
  <si>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</si>
  <si>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</si>
  <si>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</si>
  <si>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</si>
  <si>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</si>
  <si>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</si>
  <si>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</si>
  <si>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</si>
  <si>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</si>
  <si>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</si>
  <si>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</si>
  <si>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HPP Jablanica</t>
  </si>
  <si>
    <t>HPP Grabovica</t>
  </si>
  <si>
    <t>HPP Salakovac</t>
  </si>
  <si>
    <t>ERS</t>
  </si>
  <si>
    <t>HPP Višegrad</t>
  </si>
  <si>
    <t>HPP Trebinje 1</t>
  </si>
  <si>
    <t>HPP Trebinje 2</t>
  </si>
  <si>
    <t>HPP Dubrovnik (G2)</t>
  </si>
  <si>
    <t>HPP Bočac</t>
  </si>
  <si>
    <t xml:space="preserve">HPP Dub </t>
  </si>
  <si>
    <t>EPHZHB</t>
  </si>
  <si>
    <t>HPP Rama</t>
  </si>
  <si>
    <t>HPP Mostar</t>
  </si>
  <si>
    <t>HPP Jajce 1</t>
  </si>
  <si>
    <t>HPP Jajce 2</t>
  </si>
  <si>
    <t>PSHPP Čapljina</t>
  </si>
  <si>
    <t>HPP Peć-Mlini</t>
  </si>
  <si>
    <t>HPP Mostarsko Blato</t>
  </si>
  <si>
    <t>HYDRO POWER PLANTS</t>
  </si>
  <si>
    <t>EPBiH</t>
  </si>
  <si>
    <t>TPP  Tuzla</t>
  </si>
  <si>
    <t>TPP  Kakanj</t>
  </si>
  <si>
    <t>TPP  Ugljevik</t>
  </si>
  <si>
    <t>TPP  Gacko</t>
  </si>
  <si>
    <t>TPP  Stanari</t>
  </si>
  <si>
    <t>THERMAL POWER PLANTS</t>
  </si>
  <si>
    <t>WPP Mesihovina</t>
  </si>
  <si>
    <t>WPP Jelovača</t>
  </si>
  <si>
    <t>WPP Podveležje</t>
  </si>
  <si>
    <t>WIND POWER PLANT</t>
  </si>
  <si>
    <t>GENERATION</t>
  </si>
  <si>
    <t xml:space="preserve">Take over from the transmission system </t>
  </si>
  <si>
    <t xml:space="preserve">CATEGORY </t>
  </si>
  <si>
    <t>Distribution</t>
  </si>
  <si>
    <t xml:space="preserve">Direct consumers </t>
  </si>
  <si>
    <t xml:space="preserve">Power Plants  - their own consumption </t>
  </si>
  <si>
    <t xml:space="preserve">Distribution </t>
  </si>
  <si>
    <t xml:space="preserve">Power Plants - their own consumption </t>
  </si>
  <si>
    <t>Pumping regime - PHE Čapljina</t>
  </si>
  <si>
    <t>NOMINATED EXCHANGE</t>
  </si>
  <si>
    <t>BiH &lt;-- CRO (HEP-OPS)</t>
  </si>
  <si>
    <t>BiH &lt;-- SR (EMS)</t>
  </si>
  <si>
    <t>BiH &lt;-- MG (EPCG)</t>
  </si>
  <si>
    <t>(1)</t>
  </si>
  <si>
    <t>Received BiH</t>
  </si>
  <si>
    <t>BiH --&gt; CRO (HEP-OPS)</t>
  </si>
  <si>
    <t>BiH --&gt; SR (EMS)</t>
  </si>
  <si>
    <t>BiH --&gt; MG (EPCG)</t>
  </si>
  <si>
    <t>(2)</t>
  </si>
  <si>
    <t>Delivered BiH</t>
  </si>
  <si>
    <t>(3)</t>
  </si>
  <si>
    <t>Balance BIH  (2) - (1)</t>
  </si>
  <si>
    <t>Balance CRO (HEP-OPS)</t>
  </si>
  <si>
    <t>Balance SR (EMS)</t>
  </si>
  <si>
    <t>Balance MG (EPCG)</t>
  </si>
  <si>
    <t>Transit</t>
  </si>
  <si>
    <t xml:space="preserve">Internal trade </t>
  </si>
  <si>
    <t xml:space="preserve">PHYSICAL FLOWS </t>
  </si>
  <si>
    <t>BiH &lt;-- CRO (HOPS)</t>
  </si>
  <si>
    <t>BiH&lt;-SR (EMS)</t>
  </si>
  <si>
    <t>BiH&lt;-MG (EPCG)</t>
  </si>
  <si>
    <t>BiH --&gt; CRO (HOPS)</t>
  </si>
  <si>
    <t>Balance CRO (HOPS)</t>
  </si>
  <si>
    <t>BALANCE SR (EMS)</t>
  </si>
  <si>
    <t>BALANCE MG (EPCG)</t>
  </si>
  <si>
    <t xml:space="preserve">Deviation  - Energy shortage </t>
  </si>
  <si>
    <t xml:space="preserve">Deviation - Energy surplus </t>
  </si>
  <si>
    <t xml:space="preserve">Deviation  - Total </t>
  </si>
  <si>
    <t>Max. hourly</t>
  </si>
  <si>
    <t>Average</t>
  </si>
  <si>
    <t>Total</t>
  </si>
  <si>
    <t>Max. Hourly</t>
  </si>
  <si>
    <t xml:space="preserve">Month </t>
  </si>
  <si>
    <t>MWh/h</t>
  </si>
  <si>
    <t>MWh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</si>
  <si>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</si>
  <si>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</si>
  <si>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</si>
  <si>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</si>
  <si>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</si>
  <si>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</si>
  <si>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</si>
  <si>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</si>
  <si>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</si>
  <si>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</si>
  <si>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</si>
  <si>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</si>
  <si>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MAX. HOURLY  LOAD</t>
  </si>
  <si>
    <t xml:space="preserve">MIN. HOURLY LOAD </t>
  </si>
  <si>
    <t>MAX DAILY CONSUMPTION</t>
  </si>
  <si>
    <t>MIN DAILY    CONSUMPTION</t>
  </si>
  <si>
    <t>DAN</t>
  </si>
  <si>
    <t>HOUR</t>
  </si>
  <si>
    <t>DAY</t>
  </si>
  <si>
    <t>Max.hourly consumption</t>
  </si>
  <si>
    <t>Min.hourly consumption</t>
  </si>
  <si>
    <t>Max.daily consumption</t>
  </si>
  <si>
    <t>Min.daily consumption</t>
  </si>
  <si>
    <t>Month</t>
  </si>
  <si>
    <t>Dan</t>
  </si>
  <si>
    <t>Sat</t>
  </si>
  <si>
    <t>Febuary</t>
  </si>
  <si>
    <t xml:space="preserve">BALANCE OF ELECTRICITY IN THE TRANSMISSION SYSTEM </t>
  </si>
  <si>
    <t>Electricity generation in the transmission system</t>
  </si>
  <si>
    <t>HPP</t>
  </si>
  <si>
    <t>TPP</t>
  </si>
  <si>
    <t>WPP</t>
  </si>
  <si>
    <t>(4)</t>
  </si>
  <si>
    <t>Generation TOTAL (1+2+3)</t>
  </si>
  <si>
    <t>(5)</t>
  </si>
  <si>
    <t>Enegy received from the distrib. system</t>
  </si>
  <si>
    <t>Electricity import from the neighbouring power systems</t>
  </si>
  <si>
    <t>(6)</t>
  </si>
  <si>
    <t>from EES Croatia</t>
  </si>
  <si>
    <t>(7)</t>
  </si>
  <si>
    <t>from EES Serbia</t>
  </si>
  <si>
    <t>(8)</t>
  </si>
  <si>
    <t>from EES Montenegro</t>
  </si>
  <si>
    <t>(9)</t>
  </si>
  <si>
    <t>Import TOTAL (6..8)</t>
  </si>
  <si>
    <t>AVAILABLE ENERGY (3+4+8)</t>
  </si>
  <si>
    <t>Takeover of electricity from the transmission system</t>
  </si>
  <si>
    <t>(11)</t>
  </si>
  <si>
    <t>Distribution companies</t>
  </si>
  <si>
    <t>(12)</t>
  </si>
  <si>
    <t>Directy connected consumers *</t>
  </si>
  <si>
    <t>(13)</t>
  </si>
  <si>
    <t xml:space="preserve">Power plants own consumption </t>
  </si>
  <si>
    <t>(14)</t>
  </si>
  <si>
    <t>Takeover TOTAL  (11+12+13)</t>
  </si>
  <si>
    <t>Electricity Export to the neighbouring power systems</t>
  </si>
  <si>
    <t>(15)</t>
  </si>
  <si>
    <t>for EES Croatia</t>
  </si>
  <si>
    <t>(16)</t>
  </si>
  <si>
    <t>for EES Serbia</t>
  </si>
  <si>
    <t>(17)</t>
  </si>
  <si>
    <t>for EES Montenegro</t>
  </si>
  <si>
    <t>(18)</t>
  </si>
  <si>
    <t>Export  TOTAL(15..18)</t>
  </si>
  <si>
    <t>(19)</t>
  </si>
  <si>
    <t xml:space="preserve">Pumping </t>
  </si>
  <si>
    <t>REQUIRED POWER (14+18+19)</t>
  </si>
  <si>
    <t>Transmission losses</t>
  </si>
  <si>
    <t>(21)</t>
  </si>
  <si>
    <t>Transmission losses (10-20)</t>
  </si>
  <si>
    <t>(22)</t>
  </si>
  <si>
    <t>In relation to available power (21)/(10)</t>
  </si>
  <si>
    <t>Diagram of consumption for a day in a month with max hourly consumption</t>
  </si>
  <si>
    <t>∑</t>
  </si>
  <si>
    <t>Diagram of consumption for a day in a month with min hourly consumption</t>
  </si>
  <si>
    <t>Diagram of consumption on the third Wednesday in a month</t>
  </si>
  <si>
    <t>Diagram of consumption for a day in a month with max. consumption</t>
  </si>
  <si>
    <t>Diagram of consumption for a day in a month with min. consumption</t>
  </si>
  <si>
    <t>2022/21</t>
  </si>
  <si>
    <t>Deviations of EES BiH towards the Interconnection in 2022</t>
  </si>
  <si>
    <t>Data on specific hourly and daily consumption in 2022</t>
  </si>
  <si>
    <t>ELECTRICITY INJECTED IN THE TRANSMISSION SYSTEM</t>
  </si>
  <si>
    <t>OBJECT</t>
  </si>
  <si>
    <t xml:space="preserve">TAKE OVER FROM THE TRANSMISSION SYSTEM </t>
  </si>
  <si>
    <t>NOMINATED EXCHANGE PROGRAME WITH NEIGHBOURING POWER SYSTEMS</t>
  </si>
  <si>
    <t>PHYSICAL EXCHANGE OF BIH WITH NEIGHBOURING POWER SYSTEMS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</si>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</sst>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);\(#,##0.0\)"/>
    <numFmt numFmtId="165" formatCode="#,##0.0"/>
    <numFmt numFmtId="166" formatCode="dd/mm/yyyy/"/>
    <numFmt numFmtId="167" formatCode="[$-409]d\-mmm\-yy;@"/>
    <numFmt numFmtId="168" formatCode="#\ ###\ ###\ ##0"/>
    <numFmt numFmtId="169" formatCode="0.0"/>
    <numFmt numFmtId="170" formatCode="dd\-mm\-yyyy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20" fillId="0" borderId="0"/>
    <xf numFmtId="0" fontId="28" fillId="0" borderId="0"/>
    <xf numFmtId="0" fontId="28" fillId="0" borderId="0"/>
    <xf numFmtId="1" fontId="40" fillId="0" borderId="0"/>
    <xf numFmtId="9" fontId="4" fillId="0" borderId="0" applyFont="0" applyFill="0" applyBorder="0" applyAlignment="0" applyProtection="0"/>
  </cellStyleXfs>
  <cellXfs count="371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0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3" fontId="18" fillId="0" borderId="40" xfId="1" applyNumberFormat="1" applyFont="1" applyBorder="1"/>
    <xf numFmtId="10" fontId="18" fillId="0" borderId="40" xfId="1" applyNumberFormat="1" applyFont="1" applyBorder="1"/>
    <xf numFmtId="0" fontId="4" fillId="0" borderId="41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2" xfId="1" applyNumberFormat="1" applyFont="1" applyBorder="1"/>
    <xf numFmtId="10" fontId="18" fillId="0" borderId="42" xfId="1" applyNumberFormat="1" applyFont="1" applyBorder="1"/>
    <xf numFmtId="0" fontId="4" fillId="0" borderId="43" xfId="1" applyFont="1" applyBorder="1" applyAlignment="1">
      <alignment horizontal="left" indent="1"/>
    </xf>
    <xf numFmtId="3" fontId="18" fillId="0" borderId="44" xfId="1" applyNumberFormat="1" applyFont="1" applyBorder="1"/>
    <xf numFmtId="3" fontId="18" fillId="0" borderId="36" xfId="1" applyNumberFormat="1" applyFont="1" applyBorder="1"/>
    <xf numFmtId="10" fontId="18" fillId="0" borderId="36" xfId="1" applyNumberFormat="1" applyFont="1" applyBorder="1"/>
    <xf numFmtId="165" fontId="15" fillId="2" borderId="45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6" xfId="1" applyNumberFormat="1" applyFont="1" applyBorder="1"/>
    <xf numFmtId="10" fontId="18" fillId="0" borderId="46" xfId="1" applyNumberFormat="1" applyFont="1" applyBorder="1"/>
    <xf numFmtId="10" fontId="15" fillId="2" borderId="9" xfId="2" applyNumberFormat="1" applyFont="1" applyFill="1" applyBorder="1"/>
    <xf numFmtId="164" fontId="13" fillId="0" borderId="0" xfId="4" applyFont="1"/>
    <xf numFmtId="49" fontId="13" fillId="0" borderId="0" xfId="4" applyNumberFormat="1" applyFont="1"/>
    <xf numFmtId="164" fontId="21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3" fillId="5" borderId="47" xfId="4" applyFont="1" applyFill="1" applyBorder="1" applyAlignment="1">
      <alignment horizontal="center" vertical="center"/>
    </xf>
    <xf numFmtId="164" fontId="23" fillId="5" borderId="48" xfId="4" applyFont="1" applyFill="1" applyBorder="1" applyAlignment="1">
      <alignment horizontal="center" vertical="center"/>
    </xf>
    <xf numFmtId="164" fontId="23" fillId="5" borderId="49" xfId="4" applyFont="1" applyFill="1" applyBorder="1" applyAlignment="1">
      <alignment horizontal="center" vertical="center"/>
    </xf>
    <xf numFmtId="1" fontId="23" fillId="5" borderId="50" xfId="4" applyNumberFormat="1" applyFont="1" applyFill="1" applyBorder="1" applyAlignment="1">
      <alignment horizontal="center" vertical="center"/>
    </xf>
    <xf numFmtId="164" fontId="24" fillId="0" borderId="51" xfId="4" applyFont="1" applyBorder="1" applyAlignment="1">
      <alignment horizontal="center" vertical="center"/>
    </xf>
    <xf numFmtId="164" fontId="24" fillId="0" borderId="52" xfId="4" applyFont="1" applyBorder="1" applyAlignment="1">
      <alignment horizontal="center" vertical="center"/>
    </xf>
    <xf numFmtId="49" fontId="25" fillId="0" borderId="53" xfId="4" applyNumberFormat="1" applyFont="1" applyBorder="1" applyAlignment="1">
      <alignment horizontal="left" vertical="center" indent="1"/>
    </xf>
    <xf numFmtId="164" fontId="25" fillId="0" borderId="54" xfId="4" applyFont="1" applyBorder="1" applyAlignment="1">
      <alignment horizontal="lef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65" fontId="13" fillId="0" borderId="57" xfId="4" applyNumberFormat="1" applyFont="1" applyBorder="1" applyAlignment="1">
      <alignment horizontal="right" vertical="center"/>
    </xf>
    <xf numFmtId="49" fontId="25" fillId="0" borderId="15" xfId="4" applyNumberFormat="1" applyFont="1" applyBorder="1" applyAlignment="1">
      <alignment horizontal="left" vertical="center" indent="1"/>
    </xf>
    <xf numFmtId="164" fontId="25" fillId="0" borderId="43" xfId="4" applyFont="1" applyBorder="1" applyAlignment="1">
      <alignment horizontal="left" vertical="center"/>
    </xf>
    <xf numFmtId="165" fontId="13" fillId="0" borderId="44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13" fillId="0" borderId="42" xfId="4" applyNumberFormat="1" applyFont="1" applyBorder="1" applyAlignment="1">
      <alignment horizontal="right" vertical="center"/>
    </xf>
    <xf numFmtId="49" fontId="25" fillId="0" borderId="58" xfId="4" applyNumberFormat="1" applyFont="1" applyBorder="1" applyAlignment="1">
      <alignment horizontal="left" vertical="center" indent="1"/>
    </xf>
    <xf numFmtId="49" fontId="26" fillId="5" borderId="59" xfId="4" applyNumberFormat="1" applyFont="1" applyFill="1" applyBorder="1" applyAlignment="1">
      <alignment horizontal="center" vertical="center"/>
    </xf>
    <xf numFmtId="164" fontId="26" fillId="5" borderId="51" xfId="4" applyFont="1" applyFill="1" applyBorder="1" applyAlignment="1">
      <alignment vertical="center"/>
    </xf>
    <xf numFmtId="165" fontId="21" fillId="5" borderId="8" xfId="4" applyNumberFormat="1" applyFont="1" applyFill="1" applyBorder="1" applyAlignment="1">
      <alignment horizontal="right" vertical="center"/>
    </xf>
    <xf numFmtId="165" fontId="21" fillId="5" borderId="51" xfId="4" applyNumberFormat="1" applyFont="1" applyFill="1" applyBorder="1" applyAlignment="1">
      <alignment horizontal="right" vertical="center"/>
    </xf>
    <xf numFmtId="165" fontId="21" fillId="5" borderId="52" xfId="4" applyNumberFormat="1" applyFont="1" applyFill="1" applyBorder="1" applyAlignment="1">
      <alignment horizontal="right" vertical="center"/>
    </xf>
    <xf numFmtId="49" fontId="26" fillId="5" borderId="58" xfId="4" applyNumberFormat="1" applyFont="1" applyFill="1" applyBorder="1" applyAlignment="1">
      <alignment horizontal="center" vertical="center"/>
    </xf>
    <xf numFmtId="164" fontId="26" fillId="5" borderId="60" xfId="4" applyFont="1" applyFill="1" applyBorder="1" applyAlignment="1">
      <alignment vertical="center"/>
    </xf>
    <xf numFmtId="165" fontId="21" fillId="5" borderId="61" xfId="4" applyNumberFormat="1" applyFont="1" applyFill="1" applyBorder="1" applyAlignment="1">
      <alignment horizontal="right" vertical="center"/>
    </xf>
    <xf numFmtId="165" fontId="21" fillId="5" borderId="60" xfId="4" applyNumberFormat="1" applyFont="1" applyFill="1" applyBorder="1" applyAlignment="1">
      <alignment horizontal="right" vertical="center"/>
    </xf>
    <xf numFmtId="165" fontId="21" fillId="5" borderId="36" xfId="4" applyNumberFormat="1" applyFont="1" applyFill="1" applyBorder="1" applyAlignment="1">
      <alignment horizontal="right" vertical="center"/>
    </xf>
    <xf numFmtId="49" fontId="26" fillId="5" borderId="30" xfId="4" applyNumberFormat="1" applyFont="1" applyFill="1" applyBorder="1" applyAlignment="1">
      <alignment horizontal="center" vertical="center"/>
    </xf>
    <xf numFmtId="164" fontId="26" fillId="5" borderId="62" xfId="4" applyFont="1" applyFill="1" applyBorder="1" applyAlignment="1">
      <alignment vertical="center"/>
    </xf>
    <xf numFmtId="165" fontId="21" fillId="5" borderId="63" xfId="4" applyNumberFormat="1" applyFont="1" applyFill="1" applyBorder="1" applyAlignment="1">
      <alignment horizontal="right" vertical="center"/>
    </xf>
    <xf numFmtId="165" fontId="21" fillId="5" borderId="33" xfId="4" applyNumberFormat="1" applyFont="1" applyFill="1" applyBorder="1" applyAlignment="1">
      <alignment horizontal="right" vertical="center"/>
    </xf>
    <xf numFmtId="165" fontId="21" fillId="0" borderId="64" xfId="4" applyNumberFormat="1" applyFont="1" applyBorder="1" applyAlignment="1">
      <alignment horizontal="right" vertical="center"/>
    </xf>
    <xf numFmtId="164" fontId="26" fillId="6" borderId="30" xfId="4" applyFont="1" applyFill="1" applyBorder="1" applyAlignment="1">
      <alignment vertical="center"/>
    </xf>
    <xf numFmtId="164" fontId="26" fillId="6" borderId="62" xfId="4" applyFont="1" applyFill="1" applyBorder="1" applyAlignment="1">
      <alignment vertical="center"/>
    </xf>
    <xf numFmtId="165" fontId="21" fillId="6" borderId="63" xfId="4" applyNumberFormat="1" applyFont="1" applyFill="1" applyBorder="1" applyAlignment="1">
      <alignment horizontal="right" vertical="center"/>
    </xf>
    <xf numFmtId="165" fontId="21" fillId="6" borderId="32" xfId="4" applyNumberFormat="1" applyFont="1" applyFill="1" applyBorder="1" applyAlignment="1">
      <alignment horizontal="right" vertical="center"/>
    </xf>
    <xf numFmtId="165" fontId="21" fillId="6" borderId="8" xfId="4" applyNumberFormat="1" applyFont="1" applyFill="1" applyBorder="1" applyAlignment="1">
      <alignment horizontal="right" vertical="center"/>
    </xf>
    <xf numFmtId="165" fontId="21" fillId="6" borderId="9" xfId="4" applyNumberFormat="1" applyFont="1" applyFill="1" applyBorder="1" applyAlignment="1">
      <alignment horizontal="right" vertical="center"/>
    </xf>
    <xf numFmtId="164" fontId="27" fillId="0" borderId="54" xfId="4" applyFont="1" applyBorder="1" applyAlignment="1">
      <alignment horizontal="left" vertical="center"/>
    </xf>
    <xf numFmtId="3" fontId="12" fillId="0" borderId="0" xfId="4" applyNumberFormat="1" applyFont="1"/>
    <xf numFmtId="0" fontId="2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1" fillId="0" borderId="16" xfId="5" applyFont="1" applyBorder="1" applyAlignment="1">
      <alignment horizontal="center" wrapText="1"/>
    </xf>
    <xf numFmtId="0" fontId="31" fillId="0" borderId="0" xfId="5" applyFont="1" applyAlignment="1">
      <alignment horizontal="center" wrapText="1"/>
    </xf>
    <xf numFmtId="0" fontId="31" fillId="0" borderId="60" xfId="5" applyFont="1" applyBorder="1" applyAlignment="1">
      <alignment horizontal="center" wrapText="1"/>
    </xf>
    <xf numFmtId="0" fontId="32" fillId="0" borderId="65" xfId="5" applyFont="1" applyBorder="1" applyAlignment="1">
      <alignment horizontal="center"/>
    </xf>
    <xf numFmtId="0" fontId="32" fillId="0" borderId="66" xfId="5" applyFont="1" applyBorder="1" applyAlignment="1">
      <alignment horizontal="center"/>
    </xf>
    <xf numFmtId="0" fontId="32" fillId="0" borderId="67" xfId="5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60" xfId="5" applyNumberFormat="1" applyFont="1" applyBorder="1" applyAlignment="1">
      <alignment horizontal="center"/>
    </xf>
    <xf numFmtId="0" fontId="30" fillId="0" borderId="65" xfId="5" applyFont="1" applyBorder="1" applyAlignment="1">
      <alignment horizontal="right"/>
    </xf>
    <xf numFmtId="3" fontId="30" fillId="0" borderId="66" xfId="5" applyNumberFormat="1" applyFont="1" applyBorder="1" applyAlignment="1">
      <alignment horizontal="center"/>
    </xf>
    <xf numFmtId="3" fontId="30" fillId="0" borderId="65" xfId="5" applyNumberFormat="1" applyFont="1" applyBorder="1" applyAlignment="1">
      <alignment horizontal="center"/>
    </xf>
    <xf numFmtId="3" fontId="30" fillId="0" borderId="67" xfId="5" applyNumberFormat="1" applyFont="1" applyBorder="1" applyAlignment="1">
      <alignment horizontal="center"/>
    </xf>
    <xf numFmtId="0" fontId="31" fillId="0" borderId="0" xfId="5" applyFont="1" applyAlignment="1">
      <alignment horizontal="right"/>
    </xf>
    <xf numFmtId="3" fontId="31" fillId="0" borderId="16" xfId="5" applyNumberFormat="1" applyFont="1" applyBorder="1" applyAlignment="1">
      <alignment horizontal="center"/>
    </xf>
    <xf numFmtId="3" fontId="31" fillId="0" borderId="0" xfId="5" applyNumberFormat="1" applyFont="1" applyAlignment="1">
      <alignment horizontal="center"/>
    </xf>
    <xf numFmtId="3" fontId="31" fillId="0" borderId="60" xfId="5" applyNumberFormat="1" applyFont="1" applyBorder="1" applyAlignment="1">
      <alignment horizontal="center"/>
    </xf>
    <xf numFmtId="0" fontId="4" fillId="0" borderId="0" xfId="6" applyFont="1"/>
    <xf numFmtId="0" fontId="3" fillId="7" borderId="68" xfId="6" applyFont="1" applyFill="1" applyBorder="1" applyAlignment="1">
      <alignment horizontal="center"/>
    </xf>
    <xf numFmtId="0" fontId="3" fillId="5" borderId="68" xfId="6" applyFont="1" applyFill="1" applyBorder="1" applyAlignment="1">
      <alignment horizontal="center"/>
    </xf>
    <xf numFmtId="0" fontId="3" fillId="0" borderId="68" xfId="6" applyFont="1" applyBorder="1" applyAlignment="1">
      <alignment horizontal="center" vertical="center"/>
    </xf>
    <xf numFmtId="3" fontId="3" fillId="7" borderId="68" xfId="6" applyNumberFormat="1" applyFont="1" applyFill="1" applyBorder="1" applyAlignment="1">
      <alignment horizontal="center" vertical="center"/>
    </xf>
    <xf numFmtId="166" fontId="3" fillId="7" borderId="68" xfId="6" applyNumberFormat="1" applyFont="1" applyFill="1" applyBorder="1" applyAlignment="1">
      <alignment horizontal="center" vertical="center"/>
    </xf>
    <xf numFmtId="1" fontId="3" fillId="7" borderId="68" xfId="6" applyNumberFormat="1" applyFont="1" applyFill="1" applyBorder="1" applyAlignment="1">
      <alignment horizontal="center" vertical="center"/>
    </xf>
    <xf numFmtId="3" fontId="3" fillId="5" borderId="68" xfId="6" applyNumberFormat="1" applyFont="1" applyFill="1" applyBorder="1" applyAlignment="1">
      <alignment horizontal="center" vertical="center"/>
    </xf>
    <xf numFmtId="166" fontId="3" fillId="5" borderId="68" xfId="6" applyNumberFormat="1" applyFont="1" applyFill="1" applyBorder="1" applyAlignment="1">
      <alignment horizontal="center" vertical="center"/>
    </xf>
    <xf numFmtId="0" fontId="3" fillId="5" borderId="68" xfId="6" applyFont="1" applyFill="1" applyBorder="1" applyAlignment="1">
      <alignment horizontal="center" vertical="center"/>
    </xf>
    <xf numFmtId="166" fontId="35" fillId="7" borderId="68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6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0" fontId="36" fillId="0" borderId="60" xfId="5" applyFont="1" applyBorder="1" applyAlignment="1">
      <alignment horizontal="center"/>
    </xf>
    <xf numFmtId="0" fontId="37" fillId="0" borderId="65" xfId="5" applyFont="1" applyBorder="1" applyAlignment="1">
      <alignment horizontal="center"/>
    </xf>
    <xf numFmtId="0" fontId="38" fillId="0" borderId="66" xfId="5" applyFont="1" applyBorder="1" applyAlignment="1">
      <alignment horizontal="center"/>
    </xf>
    <xf numFmtId="0" fontId="38" fillId="0" borderId="65" xfId="5" applyFont="1" applyBorder="1" applyAlignment="1">
      <alignment horizontal="center"/>
    </xf>
    <xf numFmtId="0" fontId="38" fillId="0" borderId="67" xfId="5" applyFont="1" applyBorder="1" applyAlignment="1">
      <alignment horizontal="center"/>
    </xf>
    <xf numFmtId="0" fontId="30" fillId="0" borderId="70" xfId="5" applyFont="1" applyBorder="1" applyAlignment="1">
      <alignment horizontal="right"/>
    </xf>
    <xf numFmtId="3" fontId="39" fillId="0" borderId="71" xfId="5" applyNumberFormat="1" applyFont="1" applyBorder="1" applyAlignment="1">
      <alignment horizontal="center"/>
    </xf>
    <xf numFmtId="14" fontId="39" fillId="0" borderId="70" xfId="5" applyNumberFormat="1" applyFont="1" applyBorder="1" applyAlignment="1">
      <alignment horizontal="center"/>
    </xf>
    <xf numFmtId="0" fontId="39" fillId="0" borderId="72" xfId="5" applyFont="1" applyBorder="1" applyAlignment="1">
      <alignment horizontal="center"/>
    </xf>
    <xf numFmtId="3" fontId="39" fillId="0" borderId="72" xfId="5" applyNumberFormat="1" applyFont="1" applyBorder="1" applyAlignment="1">
      <alignment horizontal="center"/>
    </xf>
    <xf numFmtId="0" fontId="30" fillId="0" borderId="73" xfId="5" applyFont="1" applyBorder="1" applyAlignment="1">
      <alignment horizontal="right"/>
    </xf>
    <xf numFmtId="3" fontId="39" fillId="0" borderId="74" xfId="5" applyNumberFormat="1" applyFont="1" applyBorder="1" applyAlignment="1">
      <alignment horizontal="center"/>
    </xf>
    <xf numFmtId="14" fontId="39" fillId="0" borderId="73" xfId="5" applyNumberFormat="1" applyFont="1" applyBorder="1" applyAlignment="1">
      <alignment horizontal="center"/>
    </xf>
    <xf numFmtId="0" fontId="39" fillId="0" borderId="75" xfId="5" applyFont="1" applyBorder="1" applyAlignment="1">
      <alignment horizontal="center"/>
    </xf>
    <xf numFmtId="3" fontId="39" fillId="0" borderId="75" xfId="5" applyNumberFormat="1" applyFont="1" applyBorder="1" applyAlignment="1">
      <alignment horizontal="center"/>
    </xf>
    <xf numFmtId="3" fontId="39" fillId="0" borderId="66" xfId="5" applyNumberFormat="1" applyFont="1" applyBorder="1" applyAlignment="1">
      <alignment horizontal="center"/>
    </xf>
    <xf numFmtId="14" fontId="39" fillId="0" borderId="65" xfId="5" applyNumberFormat="1" applyFont="1" applyBorder="1" applyAlignment="1">
      <alignment horizontal="center"/>
    </xf>
    <xf numFmtId="3" fontId="39" fillId="0" borderId="67" xfId="5" applyNumberFormat="1" applyFont="1" applyBorder="1" applyAlignment="1">
      <alignment horizontal="center"/>
    </xf>
    <xf numFmtId="14" fontId="39" fillId="0" borderId="67" xfId="5" applyNumberFormat="1" applyFont="1" applyBorder="1" applyAlignment="1">
      <alignment horizontal="center"/>
    </xf>
    <xf numFmtId="0" fontId="36" fillId="0" borderId="0" xfId="5" applyFont="1" applyAlignment="1">
      <alignment horizontal="right"/>
    </xf>
    <xf numFmtId="3" fontId="36" fillId="0" borderId="16" xfId="5" applyNumberFormat="1" applyFont="1" applyBorder="1" applyAlignment="1">
      <alignment horizontal="center"/>
    </xf>
    <xf numFmtId="14" fontId="36" fillId="0" borderId="0" xfId="5" applyNumberFormat="1" applyFont="1" applyAlignment="1">
      <alignment horizontal="center"/>
    </xf>
    <xf numFmtId="3" fontId="36" fillId="0" borderId="60" xfId="5" applyNumberFormat="1" applyFont="1" applyBorder="1" applyAlignment="1">
      <alignment horizontal="center"/>
    </xf>
    <xf numFmtId="14" fontId="36" fillId="0" borderId="60" xfId="5" applyNumberFormat="1" applyFont="1" applyBorder="1" applyAlignment="1">
      <alignment horizontal="center"/>
    </xf>
    <xf numFmtId="1" fontId="4" fillId="0" borderId="0" xfId="7" applyFont="1"/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/>
      <protection locked="0"/>
    </xf>
    <xf numFmtId="164" fontId="15" fillId="2" borderId="78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 vertical="center"/>
      <protection locked="0"/>
    </xf>
    <xf numFmtId="164" fontId="15" fillId="2" borderId="57" xfId="2" applyFont="1" applyFill="1" applyBorder="1" applyAlignment="1" applyProtection="1">
      <alignment horizontal="left" vertical="center"/>
      <protection locked="0"/>
    </xf>
    <xf numFmtId="9" fontId="15" fillId="2" borderId="57" xfId="3" applyFont="1" applyFill="1" applyBorder="1" applyAlignment="1" applyProtection="1">
      <alignment horizontal="left" vertical="center"/>
      <protection locked="0"/>
    </xf>
    <xf numFmtId="49" fontId="42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79" xfId="7" applyNumberFormat="1" applyFont="1" applyBorder="1"/>
    <xf numFmtId="9" fontId="18" fillId="0" borderId="79" xfId="3" applyFont="1" applyFill="1" applyBorder="1" applyAlignment="1" applyProtection="1"/>
    <xf numFmtId="49" fontId="42" fillId="0" borderId="12" xfId="7" applyNumberFormat="1" applyFont="1" applyBorder="1" applyAlignment="1">
      <alignment horizontal="center"/>
    </xf>
    <xf numFmtId="1" fontId="18" fillId="0" borderId="43" xfId="7" applyFont="1" applyBorder="1" applyAlignment="1">
      <alignment horizontal="left" indent="1"/>
    </xf>
    <xf numFmtId="3" fontId="18" fillId="0" borderId="13" xfId="7" applyNumberFormat="1" applyFont="1" applyBorder="1"/>
    <xf numFmtId="49" fontId="42" fillId="0" borderId="58" xfId="7" applyNumberFormat="1" applyFont="1" applyBorder="1" applyAlignment="1">
      <alignment horizontal="center"/>
    </xf>
    <xf numFmtId="1" fontId="18" fillId="0" borderId="80" xfId="7" applyFont="1" applyBorder="1" applyAlignment="1">
      <alignment horizontal="left" indent="1"/>
    </xf>
    <xf numFmtId="49" fontId="42" fillId="0" borderId="81" xfId="7" applyNumberFormat="1" applyFont="1" applyBorder="1" applyAlignment="1">
      <alignment horizontal="center"/>
    </xf>
    <xf numFmtId="1" fontId="15" fillId="0" borderId="82" xfId="7" applyFont="1" applyBorder="1" applyAlignment="1">
      <alignment horizontal="left"/>
    </xf>
    <xf numFmtId="3" fontId="15" fillId="0" borderId="83" xfId="7" applyNumberFormat="1" applyFont="1" applyBorder="1"/>
    <xf numFmtId="3" fontId="15" fillId="0" borderId="80" xfId="7" applyNumberFormat="1" applyFont="1" applyBorder="1"/>
    <xf numFmtId="3" fontId="15" fillId="0" borderId="84" xfId="7" applyNumberFormat="1" applyFont="1" applyBorder="1"/>
    <xf numFmtId="3" fontId="15" fillId="0" borderId="5" xfId="7" applyNumberFormat="1" applyFont="1" applyBorder="1"/>
    <xf numFmtId="3" fontId="15" fillId="0" borderId="85" xfId="7" applyNumberFormat="1" applyFont="1" applyBorder="1"/>
    <xf numFmtId="3" fontId="15" fillId="0" borderId="86" xfId="7" applyNumberFormat="1" applyFont="1" applyBorder="1"/>
    <xf numFmtId="9" fontId="15" fillId="0" borderId="86" xfId="3" applyFont="1" applyFill="1" applyBorder="1" applyAlignment="1" applyProtection="1"/>
    <xf numFmtId="49" fontId="42" fillId="0" borderId="87" xfId="7" applyNumberFormat="1" applyFont="1" applyBorder="1" applyAlignment="1">
      <alignment horizontal="center"/>
    </xf>
    <xf numFmtId="1" fontId="26" fillId="0" borderId="88" xfId="7" applyFont="1" applyBorder="1" applyAlignment="1">
      <alignment horizontal="left"/>
    </xf>
    <xf numFmtId="3" fontId="21" fillId="0" borderId="89" xfId="7" applyNumberFormat="1" applyFont="1" applyBorder="1"/>
    <xf numFmtId="3" fontId="26" fillId="0" borderId="90" xfId="7" applyNumberFormat="1" applyFont="1" applyBorder="1"/>
    <xf numFmtId="9" fontId="26" fillId="0" borderId="90" xfId="3" applyFont="1" applyFill="1" applyBorder="1" applyAlignment="1" applyProtection="1"/>
    <xf numFmtId="49" fontId="42" fillId="0" borderId="15" xfId="7" applyNumberFormat="1" applyFont="1" applyBorder="1" applyAlignment="1">
      <alignment horizontal="center"/>
    </xf>
    <xf numFmtId="1" fontId="25" fillId="0" borderId="0" xfId="7" applyFont="1" applyAlignment="1">
      <alignment horizontal="left"/>
    </xf>
    <xf numFmtId="3" fontId="13" fillId="0" borderId="0" xfId="7" applyNumberFormat="1" applyFont="1"/>
    <xf numFmtId="3" fontId="25" fillId="0" borderId="0" xfId="7" applyNumberFormat="1" applyFont="1"/>
    <xf numFmtId="3" fontId="25" fillId="0" borderId="91" xfId="7" applyNumberFormat="1" applyFont="1" applyBorder="1"/>
    <xf numFmtId="9" fontId="25" fillId="0" borderId="91" xfId="3" applyFont="1" applyFill="1" applyBorder="1" applyAlignment="1" applyProtection="1"/>
    <xf numFmtId="3" fontId="18" fillId="0" borderId="20" xfId="7" applyNumberFormat="1" applyFont="1" applyBorder="1"/>
    <xf numFmtId="3" fontId="18" fillId="0" borderId="46" xfId="7" applyNumberFormat="1" applyFont="1" applyBorder="1"/>
    <xf numFmtId="9" fontId="18" fillId="0" borderId="46" xfId="3" applyFont="1" applyFill="1" applyBorder="1" applyAlignment="1" applyProtection="1"/>
    <xf numFmtId="3" fontId="18" fillId="0" borderId="92" xfId="7" applyNumberFormat="1" applyFont="1" applyBorder="1"/>
    <xf numFmtId="9" fontId="18" fillId="0" borderId="92" xfId="3" applyFont="1" applyFill="1" applyBorder="1" applyAlignment="1" applyProtection="1"/>
    <xf numFmtId="49" fontId="42" fillId="3" borderId="58" xfId="7" applyNumberFormat="1" applyFont="1" applyFill="1" applyBorder="1" applyAlignment="1">
      <alignment horizontal="center"/>
    </xf>
    <xf numFmtId="3" fontId="15" fillId="3" borderId="82" xfId="7" applyNumberFormat="1" applyFont="1" applyFill="1" applyBorder="1"/>
    <xf numFmtId="3" fontId="15" fillId="3" borderId="84" xfId="7" applyNumberFormat="1" applyFont="1" applyFill="1" applyBorder="1"/>
    <xf numFmtId="49" fontId="42" fillId="0" borderId="93" xfId="7" applyNumberFormat="1" applyFont="1" applyBorder="1" applyAlignment="1">
      <alignment horizontal="center"/>
    </xf>
    <xf numFmtId="1" fontId="18" fillId="0" borderId="94" xfId="7" applyFont="1" applyBorder="1" applyAlignment="1">
      <alignment horizontal="left"/>
    </xf>
    <xf numFmtId="168" fontId="18" fillId="0" borderId="94" xfId="7" applyNumberFormat="1" applyFont="1" applyBorder="1"/>
    <xf numFmtId="1" fontId="18" fillId="0" borderId="95" xfId="7" applyFont="1" applyBorder="1"/>
    <xf numFmtId="9" fontId="18" fillId="0" borderId="95" xfId="3" applyFont="1" applyFill="1" applyBorder="1" applyAlignment="1" applyProtection="1"/>
    <xf numFmtId="164" fontId="15" fillId="2" borderId="96" xfId="2" applyFont="1" applyFill="1" applyBorder="1" applyAlignment="1" applyProtection="1">
      <alignment horizontal="left" vertical="center"/>
      <protection locked="0"/>
    </xf>
    <xf numFmtId="164" fontId="15" fillId="2" borderId="65" xfId="2" applyFont="1" applyFill="1" applyBorder="1" applyAlignment="1" applyProtection="1">
      <alignment horizontal="left"/>
      <protection locked="0"/>
    </xf>
    <xf numFmtId="165" fontId="15" fillId="2" borderId="66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5" xfId="2" applyNumberFormat="1" applyFont="1" applyFill="1" applyBorder="1" applyAlignment="1" applyProtection="1">
      <alignment horizontal="righ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2" fillId="0" borderId="64" xfId="7" applyFont="1" applyBorder="1" applyAlignment="1">
      <alignment horizontal="center"/>
    </xf>
    <xf numFmtId="1" fontId="15" fillId="0" borderId="64" xfId="7" applyFont="1" applyBorder="1"/>
    <xf numFmtId="168" fontId="15" fillId="0" borderId="64" xfId="7" applyNumberFormat="1" applyFont="1" applyBorder="1"/>
    <xf numFmtId="9" fontId="15" fillId="0" borderId="64" xfId="3" applyFont="1" applyFill="1" applyBorder="1" applyAlignment="1" applyProtection="1"/>
    <xf numFmtId="1" fontId="4" fillId="0" borderId="36" xfId="7" applyFont="1" applyBorder="1"/>
    <xf numFmtId="1" fontId="18" fillId="0" borderId="97" xfId="7" applyFont="1" applyBorder="1" applyAlignment="1">
      <alignment horizontal="left" indent="1"/>
    </xf>
    <xf numFmtId="169" fontId="15" fillId="0" borderId="82" xfId="7" applyNumberFormat="1" applyFont="1" applyBorder="1" applyAlignment="1">
      <alignment horizontal="left"/>
    </xf>
    <xf numFmtId="1" fontId="15" fillId="0" borderId="88" xfId="7" applyFont="1" applyBorder="1" applyAlignment="1">
      <alignment horizontal="left"/>
    </xf>
    <xf numFmtId="168" fontId="18" fillId="0" borderId="88" xfId="7" applyNumberFormat="1" applyFont="1" applyBorder="1"/>
    <xf numFmtId="1" fontId="18" fillId="0" borderId="91" xfId="7" applyFont="1" applyBorder="1"/>
    <xf numFmtId="9" fontId="18" fillId="0" borderId="91" xfId="3" applyFont="1" applyFill="1" applyBorder="1" applyAlignment="1" applyProtection="1"/>
    <xf numFmtId="164" fontId="15" fillId="2" borderId="87" xfId="2" applyFont="1" applyFill="1" applyBorder="1" applyAlignment="1" applyProtection="1">
      <alignment horizontal="left" vertical="center"/>
      <protection locked="0"/>
    </xf>
    <xf numFmtId="164" fontId="15" fillId="2" borderId="88" xfId="2" applyFont="1" applyFill="1" applyBorder="1" applyAlignment="1" applyProtection="1">
      <alignment horizontal="left"/>
      <protection locked="0"/>
    </xf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88" xfId="2" applyFont="1" applyFill="1" applyBorder="1" applyAlignment="1" applyProtection="1">
      <alignment horizontal="left" vertical="center"/>
      <protection locked="0"/>
    </xf>
    <xf numFmtId="9" fontId="15" fillId="2" borderId="88" xfId="3" applyFont="1" applyFill="1" applyBorder="1" applyAlignment="1" applyProtection="1">
      <alignment horizontal="left" vertical="center"/>
      <protection locked="0"/>
    </xf>
    <xf numFmtId="3" fontId="18" fillId="0" borderId="98" xfId="7" applyNumberFormat="1" applyFont="1" applyBorder="1"/>
    <xf numFmtId="3" fontId="18" fillId="0" borderId="99" xfId="7" applyNumberFormat="1" applyFont="1" applyBorder="1"/>
    <xf numFmtId="3" fontId="18" fillId="0" borderId="34" xfId="7" applyNumberFormat="1" applyFont="1" applyBorder="1"/>
    <xf numFmtId="3" fontId="18" fillId="0" borderId="44" xfId="7" applyNumberFormat="1" applyFont="1" applyBorder="1"/>
    <xf numFmtId="49" fontId="42" fillId="0" borderId="96" xfId="7" applyNumberFormat="1" applyFont="1" applyBorder="1" applyAlignment="1">
      <alignment horizontal="center"/>
    </xf>
    <xf numFmtId="1" fontId="15" fillId="0" borderId="65" xfId="7" applyFont="1" applyBorder="1" applyAlignment="1">
      <alignment horizontal="left"/>
    </xf>
    <xf numFmtId="3" fontId="15" fillId="0" borderId="100" xfId="7" applyNumberFormat="1" applyFont="1" applyBorder="1"/>
    <xf numFmtId="9" fontId="15" fillId="0" borderId="100" xfId="3" applyFont="1" applyFill="1" applyBorder="1" applyAlignment="1" applyProtection="1"/>
    <xf numFmtId="1" fontId="26" fillId="0" borderId="101" xfId="7" applyFont="1" applyBorder="1" applyAlignment="1">
      <alignment horizontal="left"/>
    </xf>
    <xf numFmtId="3" fontId="26" fillId="0" borderId="69" xfId="7" applyNumberFormat="1" applyFont="1" applyBorder="1"/>
    <xf numFmtId="1" fontId="25" fillId="0" borderId="94" xfId="7" applyFont="1" applyBorder="1" applyAlignment="1">
      <alignment horizontal="left" indent="1"/>
    </xf>
    <xf numFmtId="3" fontId="25" fillId="0" borderId="94" xfId="7" applyNumberFormat="1" applyFont="1" applyBorder="1"/>
    <xf numFmtId="3" fontId="25" fillId="0" borderId="95" xfId="7" applyNumberFormat="1" applyFont="1" applyBorder="1"/>
    <xf numFmtId="9" fontId="25" fillId="0" borderId="95" xfId="3" applyFont="1" applyFill="1" applyBorder="1" applyAlignment="1" applyProtection="1"/>
    <xf numFmtId="1" fontId="26" fillId="0" borderId="97" xfId="7" applyFont="1" applyBorder="1" applyAlignment="1">
      <alignment horizontal="left"/>
    </xf>
    <xf numFmtId="3" fontId="26" fillId="0" borderId="20" xfId="7" applyNumberFormat="1" applyFont="1" applyBorder="1"/>
    <xf numFmtId="3" fontId="26" fillId="0" borderId="46" xfId="7" applyNumberFormat="1" applyFont="1" applyBorder="1"/>
    <xf numFmtId="9" fontId="26" fillId="0" borderId="46" xfId="3" applyFont="1" applyFill="1" applyBorder="1" applyAlignment="1" applyProtection="1"/>
    <xf numFmtId="49" fontId="42" fillId="0" borderId="59" xfId="7" applyNumberFormat="1" applyFont="1" applyBorder="1" applyAlignment="1">
      <alignment horizontal="center"/>
    </xf>
    <xf numFmtId="1" fontId="18" fillId="0" borderId="102" xfId="7" applyFont="1" applyBorder="1" applyAlignment="1">
      <alignment horizontal="left"/>
    </xf>
    <xf numFmtId="10" fontId="18" fillId="0" borderId="103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67" fontId="43" fillId="0" borderId="0" xfId="6" applyNumberFormat="1" applyFont="1"/>
    <xf numFmtId="0" fontId="19" fillId="0" borderId="0" xfId="6" applyFont="1"/>
    <xf numFmtId="167" fontId="44" fillId="0" borderId="0" xfId="6" applyNumberFormat="1" applyFont="1" applyAlignment="1">
      <alignment horizontal="center" vertical="center"/>
    </xf>
    <xf numFmtId="0" fontId="21" fillId="0" borderId="0" xfId="6" applyFont="1"/>
    <xf numFmtId="0" fontId="19" fillId="0" borderId="0" xfId="6" applyFont="1" applyAlignment="1">
      <alignment horizontal="right"/>
    </xf>
    <xf numFmtId="0" fontId="19" fillId="4" borderId="104" xfId="6" applyFont="1" applyFill="1" applyBorder="1"/>
    <xf numFmtId="0" fontId="19" fillId="4" borderId="48" xfId="6" applyFont="1" applyFill="1" applyBorder="1"/>
    <xf numFmtId="0" fontId="21" fillId="4" borderId="49" xfId="6" applyFont="1" applyFill="1" applyBorder="1" applyAlignment="1">
      <alignment horizontal="center"/>
    </xf>
    <xf numFmtId="0" fontId="21" fillId="4" borderId="105" xfId="6" applyFont="1" applyFill="1" applyBorder="1" applyAlignment="1">
      <alignment horizontal="center" vertical="center"/>
    </xf>
    <xf numFmtId="0" fontId="21" fillId="0" borderId="15" xfId="6" applyFont="1" applyBorder="1"/>
    <xf numFmtId="170" fontId="13" fillId="0" borderId="60" xfId="6" applyNumberFormat="1" applyFont="1" applyBorder="1"/>
    <xf numFmtId="3" fontId="4" fillId="0" borderId="17" xfId="6" applyNumberFormat="1" applyFont="1" applyBorder="1"/>
    <xf numFmtId="170" fontId="4" fillId="0" borderId="60" xfId="6" applyNumberFormat="1" applyFont="1" applyBorder="1"/>
    <xf numFmtId="0" fontId="21" fillId="0" borderId="29" xfId="6" applyFont="1" applyBorder="1"/>
    <xf numFmtId="170" fontId="4" fillId="0" borderId="51" xfId="6" applyNumberFormat="1" applyFont="1" applyBorder="1"/>
    <xf numFmtId="3" fontId="4" fillId="0" borderId="37" xfId="6" applyNumberFormat="1" applyFont="1" applyBorder="1"/>
    <xf numFmtId="3" fontId="4" fillId="0" borderId="106" xfId="6" applyNumberFormat="1" applyFont="1" applyBorder="1"/>
    <xf numFmtId="3" fontId="4" fillId="0" borderId="68" xfId="6" applyNumberFormat="1" applyFont="1" applyBorder="1"/>
    <xf numFmtId="164" fontId="3" fillId="0" borderId="0" xfId="2" applyFont="1" applyAlignment="1">
      <alignment horizont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164" fontId="22" fillId="0" borderId="0" xfId="4" applyFont="1" applyAlignment="1">
      <alignment horizontal="center"/>
    </xf>
    <xf numFmtId="164" fontId="21" fillId="0" borderId="10" xfId="4" applyFont="1" applyBorder="1" applyAlignment="1">
      <alignment horizontal="center" vertical="center" wrapText="1"/>
    </xf>
    <xf numFmtId="164" fontId="21" fillId="0" borderId="38" xfId="4" applyFont="1" applyBorder="1" applyAlignment="1">
      <alignment horizontal="center" vertical="center" wrapText="1"/>
    </xf>
    <xf numFmtId="164" fontId="21" fillId="0" borderId="29" xfId="4" applyFont="1" applyBorder="1" applyAlignment="1">
      <alignment horizontal="center" vertical="center" wrapText="1"/>
    </xf>
    <xf numFmtId="164" fontId="21" fillId="0" borderId="51" xfId="4" applyFont="1" applyBorder="1" applyAlignment="1">
      <alignment horizontal="center" vertical="center" wrapText="1"/>
    </xf>
    <xf numFmtId="164" fontId="26" fillId="0" borderId="64" xfId="4" applyFont="1" applyBorder="1" applyAlignment="1">
      <alignment vertical="center"/>
    </xf>
    <xf numFmtId="164" fontId="21" fillId="0" borderId="10" xfId="4" applyFont="1" applyBorder="1" applyAlignment="1">
      <alignment horizontal="center" vertical="center"/>
    </xf>
    <xf numFmtId="164" fontId="21" fillId="0" borderId="38" xfId="4" applyFont="1" applyBorder="1" applyAlignment="1">
      <alignment horizontal="center" vertical="center"/>
    </xf>
    <xf numFmtId="164" fontId="21" fillId="0" borderId="29" xfId="4" applyFont="1" applyBorder="1" applyAlignment="1">
      <alignment horizontal="center" vertical="center"/>
    </xf>
    <xf numFmtId="164" fontId="21" fillId="0" borderId="51" xfId="4" applyFont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1" fillId="0" borderId="16" xfId="5" applyFont="1" applyBorder="1" applyAlignment="1">
      <alignment horizontal="center" vertical="top"/>
    </xf>
    <xf numFmtId="0" fontId="31" fillId="0" borderId="0" xfId="5" applyFont="1" applyAlignment="1">
      <alignment horizontal="center" vertical="top"/>
    </xf>
    <xf numFmtId="0" fontId="31" fillId="0" borderId="60" xfId="5" applyFont="1" applyBorder="1" applyAlignment="1">
      <alignment horizontal="center" vertical="top"/>
    </xf>
    <xf numFmtId="0" fontId="33" fillId="0" borderId="65" xfId="6" applyFont="1" applyBorder="1" applyAlignment="1">
      <alignment horizontal="center" vertical="center"/>
    </xf>
    <xf numFmtId="0" fontId="34" fillId="7" borderId="68" xfId="6" applyFont="1" applyFill="1" applyBorder="1" applyAlignment="1">
      <alignment horizontal="center" vertical="center" wrapText="1"/>
    </xf>
    <xf numFmtId="0" fontId="34" fillId="5" borderId="68" xfId="6" applyFont="1" applyFill="1" applyBorder="1" applyAlignment="1">
      <alignment horizontal="center" vertical="center" wrapText="1"/>
    </xf>
    <xf numFmtId="0" fontId="36" fillId="0" borderId="16" xfId="5" applyFont="1" applyBorder="1" applyAlignment="1">
      <alignment horizontal="center"/>
    </xf>
    <xf numFmtId="0" fontId="36" fillId="0" borderId="0" xfId="5" applyFont="1" applyAlignment="1">
      <alignment horizontal="center"/>
    </xf>
    <xf numFmtId="0" fontId="36" fillId="0" borderId="60" xfId="5" applyFont="1" applyBorder="1" applyAlignment="1">
      <alignment horizontal="center"/>
    </xf>
    <xf numFmtId="1" fontId="3" fillId="0" borderId="0" xfId="7" applyFont="1" applyAlignment="1">
      <alignment horizontal="center"/>
    </xf>
    <xf numFmtId="1" fontId="41" fillId="0" borderId="6" xfId="7" applyFont="1" applyBorder="1" applyAlignment="1">
      <alignment horizontal="center" vertical="center"/>
    </xf>
    <xf numFmtId="1" fontId="41" fillId="0" borderId="9" xfId="7" applyFont="1" applyBorder="1" applyAlignment="1">
      <alignment horizontal="center" vertic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60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1" xfId="7" applyFont="1" applyBorder="1" applyAlignment="1">
      <alignment horizontal="center" vertical="center"/>
    </xf>
    <xf numFmtId="1" fontId="41" fillId="0" borderId="5" xfId="7" applyFont="1" applyBorder="1" applyAlignment="1">
      <alignment horizontal="center" vertical="center"/>
    </xf>
    <xf numFmtId="1" fontId="41" fillId="0" borderId="8" xfId="7" applyFont="1" applyBorder="1" applyAlignment="1">
      <alignment horizontal="center" vertical="center"/>
    </xf>
    <xf numFmtId="1" fontId="41" fillId="0" borderId="76" xfId="7" applyFont="1" applyBorder="1" applyAlignment="1">
      <alignment horizontal="center" vertical="center"/>
    </xf>
    <xf numFmtId="1" fontId="41" fillId="0" borderId="77" xfId="7" applyFont="1" applyBorder="1" applyAlignment="1">
      <alignment horizontal="center" vertical="center"/>
    </xf>
  </cellXfs>
  <cellStyles count="9">
    <cellStyle name="Normal" xfId="0" builtinId="0"/>
    <cellStyle name="Normal 2 2" xfId="1" xr:uid="{63E31AD6-04B0-4C2F-83E3-E6AD01C9AC47}"/>
    <cellStyle name="Normal 2 3" xfId="6" xr:uid="{46A4E076-7352-4959-BA26-5C2AEBEA8468}"/>
    <cellStyle name="Normal 3" xfId="4" xr:uid="{BA82CBFC-6ECA-4185-98D3-05CDF6689C89}"/>
    <cellStyle name="Normal 4" xfId="2" xr:uid="{B0C1315D-0857-437D-BFF9-6EF3E8714C0F}"/>
    <cellStyle name="Normal 5" xfId="5" xr:uid="{6100B910-25DE-468B-A410-89770EB0F627}"/>
    <cellStyle name="Normal_Proizvodnja" xfId="7" xr:uid="{E8ECF19E-E25D-481D-9E39-82D2E9A85088}"/>
    <cellStyle name="Percent 2" xfId="8" xr:uid="{3C9F9E14-22EC-4B90-96C4-7D09A22487E0}"/>
    <cellStyle name="Percent 3" xfId="3" xr:uid="{B8013AA4-9B78-4045-961A-6E4F84155D2B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4" Type="http://schemas.openxmlformats.org/officeDocument/2006/relationships/image" Target="../media/image2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5" Type="http://schemas.openxmlformats.org/officeDocument/2006/relationships/image" Target="../media/image30.emf"/><Relationship Id="rId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616323</xdr:colOff>
      <xdr:row>37</xdr:row>
      <xdr:rowOff>33618</xdr:rowOff>
    </xdr:from>
    <xdr:to>
      <xdr:col>20</xdr:col>
      <xdr:colOff>154641</xdr:colOff>
      <xdr:row>56</xdr:row>
      <xdr:rowOff>71717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409E86-321B-4D81-6C6E-2EE93709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5647" y="10410265"/>
          <a:ext cx="5522259" cy="3018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246530</xdr:colOff>
      <xdr:row>37</xdr:row>
      <xdr:rowOff>0</xdr:rowOff>
    </xdr:from>
    <xdr:to>
      <xdr:col>13</xdr:col>
      <xdr:colOff>360830</xdr:colOff>
      <xdr:row>56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0608A4-D44D-2F1E-6222-3AA83401D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383" y="10376647"/>
          <a:ext cx="10535771" cy="313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544286</xdr:colOff>
      <xdr:row>24</xdr:row>
      <xdr:rowOff>54429</xdr:rowOff>
    </xdr:from>
    <xdr:to>
      <xdr:col>10</xdr:col>
      <xdr:colOff>302078</xdr:colOff>
      <xdr:row>48</xdr:row>
      <xdr:rowOff>73479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1FC2C55-CEDF-9152-45CE-18D62ECD3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7" y="12164786"/>
          <a:ext cx="9214757" cy="3937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598714</xdr:colOff>
      <xdr:row>53</xdr:row>
      <xdr:rowOff>13607</xdr:rowOff>
    </xdr:from>
    <xdr:to>
      <xdr:col>11</xdr:col>
      <xdr:colOff>695324</xdr:colOff>
      <xdr:row>75</xdr:row>
      <xdr:rowOff>156482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99FE543-4E81-803F-7267-9228C848A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2777107"/>
          <a:ext cx="4859110" cy="3735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53</xdr:row>
      <xdr:rowOff>0</xdr:rowOff>
    </xdr:from>
    <xdr:to>
      <xdr:col>6</xdr:col>
      <xdr:colOff>722539</xdr:colOff>
      <xdr:row>75</xdr:row>
      <xdr:rowOff>95250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ECF641-BAF4-7E86-DF78-0274B3ED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6845643"/>
          <a:ext cx="5648325" cy="368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802821</xdr:colOff>
      <xdr:row>26</xdr:row>
      <xdr:rowOff>13607</xdr:rowOff>
    </xdr:from>
    <xdr:to>
      <xdr:col>17</xdr:col>
      <xdr:colOff>69396</xdr:colOff>
      <xdr:row>45</xdr:row>
      <xdr:rowOff>89808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1A53362-4D5F-1071-3635-54D9ACF0F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2107" y="8368393"/>
          <a:ext cx="6124575" cy="3178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432955</xdr:colOff>
      <xdr:row>22</xdr:row>
      <xdr:rowOff>103910</xdr:rowOff>
    </xdr:from>
    <xdr:to>
      <xdr:col>14</xdr:col>
      <xdr:colOff>54553</xdr:colOff>
      <xdr:row>36</xdr:row>
      <xdr:rowOff>122959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AA8B5D-C59B-18FE-7BCC-EDD3CF704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1955" y="6425046"/>
          <a:ext cx="8973416" cy="2928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1671053</xdr:colOff>
      <xdr:row>21</xdr:row>
      <xdr:rowOff>100264</xdr:rowOff>
    </xdr:from>
    <xdr:to>
      <xdr:col>9</xdr:col>
      <xdr:colOff>407068</xdr:colOff>
      <xdr:row>45</xdr:row>
      <xdr:rowOff>100264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42BA13F-1410-3227-CD1F-9A406CA83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9342" y="6049211"/>
          <a:ext cx="6222331" cy="4812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48</xdr:row>
      <xdr:rowOff>146539</xdr:rowOff>
    </xdr:from>
    <xdr:to>
      <xdr:col>10</xdr:col>
      <xdr:colOff>222009</xdr:colOff>
      <xdr:row>63</xdr:row>
      <xdr:rowOff>12908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E3BFCA5-FD5A-1063-691B-DBFC24CF0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538" y="8218366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19</xdr:row>
      <xdr:rowOff>24423</xdr:rowOff>
    </xdr:from>
    <xdr:to>
      <xdr:col>10</xdr:col>
      <xdr:colOff>231533</xdr:colOff>
      <xdr:row>31</xdr:row>
      <xdr:rowOff>157518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6A8EFB2-37A9-778E-5483-848ABE045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538" y="3492500"/>
          <a:ext cx="7790476" cy="2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33</xdr:row>
      <xdr:rowOff>24423</xdr:rowOff>
    </xdr:from>
    <xdr:to>
      <xdr:col>10</xdr:col>
      <xdr:colOff>222009</xdr:colOff>
      <xdr:row>47</xdr:row>
      <xdr:rowOff>49542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BBB239E-B152-043E-1B73-00D586D66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538" y="571500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65</xdr:row>
      <xdr:rowOff>24423</xdr:rowOff>
    </xdr:from>
    <xdr:to>
      <xdr:col>10</xdr:col>
      <xdr:colOff>222009</xdr:colOff>
      <xdr:row>79</xdr:row>
      <xdr:rowOff>49542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37B2FD1-6695-9992-C95A-973F3DE58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538" y="1079500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81</xdr:row>
      <xdr:rowOff>24423</xdr:rowOff>
    </xdr:from>
    <xdr:to>
      <xdr:col>10</xdr:col>
      <xdr:colOff>222009</xdr:colOff>
      <xdr:row>95</xdr:row>
      <xdr:rowOff>49542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4844839-F078-2A96-80A9-81A642604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538" y="1333500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96</xdr:row>
      <xdr:rowOff>24423</xdr:rowOff>
    </xdr:from>
    <xdr:to>
      <xdr:col>10</xdr:col>
      <xdr:colOff>222009</xdr:colOff>
      <xdr:row>110</xdr:row>
      <xdr:rowOff>49542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DAA9FAB-151C-37A4-A882-906D27A9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538" y="1571625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111</xdr:row>
      <xdr:rowOff>24423</xdr:rowOff>
    </xdr:from>
    <xdr:to>
      <xdr:col>10</xdr:col>
      <xdr:colOff>222009</xdr:colOff>
      <xdr:row>125</xdr:row>
      <xdr:rowOff>49542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82F1379-9F13-27A2-FCBE-8D5AF346C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538" y="1809750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126</xdr:row>
      <xdr:rowOff>24423</xdr:rowOff>
    </xdr:from>
    <xdr:to>
      <xdr:col>10</xdr:col>
      <xdr:colOff>231533</xdr:colOff>
      <xdr:row>140</xdr:row>
      <xdr:rowOff>49542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940390B-9608-DA31-F950-71F9F6E1A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538" y="20478750"/>
          <a:ext cx="7790476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142</xdr:row>
      <xdr:rowOff>24423</xdr:rowOff>
    </xdr:from>
    <xdr:to>
      <xdr:col>10</xdr:col>
      <xdr:colOff>222009</xdr:colOff>
      <xdr:row>156</xdr:row>
      <xdr:rowOff>49542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762EC28-F816-A5B8-4978-FE581D6F7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538" y="2301875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157</xdr:row>
      <xdr:rowOff>24423</xdr:rowOff>
    </xdr:from>
    <xdr:to>
      <xdr:col>10</xdr:col>
      <xdr:colOff>222009</xdr:colOff>
      <xdr:row>171</xdr:row>
      <xdr:rowOff>49542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EDB212E-103E-5D80-2775-9E7A8852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6538" y="2540000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172</xdr:row>
      <xdr:rowOff>24423</xdr:rowOff>
    </xdr:from>
    <xdr:to>
      <xdr:col>10</xdr:col>
      <xdr:colOff>222009</xdr:colOff>
      <xdr:row>186</xdr:row>
      <xdr:rowOff>49542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EF3570F-F01C-91E3-5EA1-90D1B15CC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6538" y="2778125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187</xdr:row>
      <xdr:rowOff>24423</xdr:rowOff>
    </xdr:from>
    <xdr:to>
      <xdr:col>10</xdr:col>
      <xdr:colOff>231533</xdr:colOff>
      <xdr:row>201</xdr:row>
      <xdr:rowOff>49542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967AAE1-EF5A-4783-CBD6-7ADD9AAED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538" y="30162500"/>
          <a:ext cx="7790476" cy="22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598366</xdr:colOff>
      <xdr:row>3</xdr:row>
      <xdr:rowOff>109904</xdr:rowOff>
    </xdr:from>
    <xdr:to>
      <xdr:col>22</xdr:col>
      <xdr:colOff>290491</xdr:colOff>
      <xdr:row>18</xdr:row>
      <xdr:rowOff>138178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CCE4510-253A-B2FC-7AF3-A1590704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03847" y="1037981"/>
          <a:ext cx="7019048" cy="2409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155864</xdr:colOff>
      <xdr:row>1</xdr:row>
      <xdr:rowOff>173183</xdr:rowOff>
    </xdr:from>
    <xdr:to>
      <xdr:col>22</xdr:col>
      <xdr:colOff>746414</xdr:colOff>
      <xdr:row>11</xdr:row>
      <xdr:rowOff>187903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73BB97-59C1-CCCD-5B4A-A07C1793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4182" y="692728"/>
          <a:ext cx="8764732" cy="3183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155863</xdr:colOff>
      <xdr:row>16</xdr:row>
      <xdr:rowOff>34636</xdr:rowOff>
    </xdr:from>
    <xdr:to>
      <xdr:col>11</xdr:col>
      <xdr:colOff>989734</xdr:colOff>
      <xdr:row>36</xdr:row>
      <xdr:rowOff>113434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AE6955-FBAC-3FF2-B0AA-1DB4FD7F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3" y="5178136"/>
          <a:ext cx="9510280" cy="423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831272</xdr:colOff>
      <xdr:row>39</xdr:row>
      <xdr:rowOff>34636</xdr:rowOff>
    </xdr:from>
    <xdr:to>
      <xdr:col>11</xdr:col>
      <xdr:colOff>1100350</xdr:colOff>
      <xdr:row>44</xdr:row>
      <xdr:rowOff>195545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F01B6E-62CD-D7A8-B5F7-4385249F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1045" y="9992591"/>
          <a:ext cx="8685714" cy="12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554181</xdr:colOff>
      <xdr:row>47</xdr:row>
      <xdr:rowOff>34636</xdr:rowOff>
    </xdr:from>
    <xdr:to>
      <xdr:col>11</xdr:col>
      <xdr:colOff>540327</xdr:colOff>
      <xdr:row>63</xdr:row>
      <xdr:rowOff>87457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CFAB28D-4C60-923C-A54D-B7BF6033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954" y="11655136"/>
          <a:ext cx="8402782" cy="3377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546100</xdr:colOff>
      <xdr:row>3</xdr:row>
      <xdr:rowOff>0</xdr:rowOff>
    </xdr:from>
    <xdr:to>
      <xdr:col>52</xdr:col>
      <xdr:colOff>327025</xdr:colOff>
      <xdr:row>16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5A62F3-FE44-1F8C-AE5D-622CAAFBD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0" y="647700"/>
          <a:ext cx="144113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558800</xdr:colOff>
      <xdr:row>21</xdr:row>
      <xdr:rowOff>25400</xdr:rowOff>
    </xdr:from>
    <xdr:to>
      <xdr:col>52</xdr:col>
      <xdr:colOff>377825</xdr:colOff>
      <xdr:row>34</xdr:row>
      <xdr:rowOff>34925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807AC16-8C11-8767-765F-212D95FCC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8700" y="44831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584200</xdr:colOff>
      <xdr:row>38</xdr:row>
      <xdr:rowOff>76200</xdr:rowOff>
    </xdr:from>
    <xdr:to>
      <xdr:col>52</xdr:col>
      <xdr:colOff>431800</xdr:colOff>
      <xdr:row>51</xdr:row>
      <xdr:rowOff>95250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ACCC7CE-B49D-F85A-A902-417128E8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94100" y="8115300"/>
          <a:ext cx="1447800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25400</xdr:colOff>
      <xdr:row>56</xdr:row>
      <xdr:rowOff>190500</xdr:rowOff>
    </xdr:from>
    <xdr:to>
      <xdr:col>52</xdr:col>
      <xdr:colOff>454025</xdr:colOff>
      <xdr:row>69</xdr:row>
      <xdr:rowOff>200025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24AD046-13F7-B449-FDA9-06CB9966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4900" y="120396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596900</xdr:colOff>
      <xdr:row>75</xdr:row>
      <xdr:rowOff>25400</xdr:rowOff>
    </xdr:from>
    <xdr:to>
      <xdr:col>52</xdr:col>
      <xdr:colOff>415925</xdr:colOff>
      <xdr:row>88</xdr:row>
      <xdr:rowOff>34925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83D4D7E-D6E2-90F9-B695-DD825023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0" y="159131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A0AC-1173-4F2C-A33B-D01ED19E0FC1}">
  <sheetPr>
    <tabColor theme="9" tint="0.39997558519241921"/>
  </sheetPr>
  <dimension ref="B1:R33"/>
  <sheetViews>
    <sheetView tabSelected="1" zoomScale="85" zoomScaleNormal="85" workbookViewId="0">
      <pane xSplit="3" topLeftCell="D1" activePane="topRight" state="frozen"/>
      <selection pane="topRight" activeCell="T24" sqref="T24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26" t="s">
        <v>171</v>
      </c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15">
      <c r="C3" s="329" t="s">
        <v>172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>
        <v>2022</v>
      </c>
      <c r="Q3" s="4" t="s">
        <v>168</v>
      </c>
    </row>
    <row r="4" spans="3:17" ht="15" customHeight="1">
      <c r="C4" s="330"/>
      <c r="D4" s="332" t="s">
        <v>13</v>
      </c>
      <c r="E4" s="332" t="s">
        <v>13</v>
      </c>
      <c r="F4" s="332" t="s">
        <v>13</v>
      </c>
      <c r="G4" s="332" t="s">
        <v>13</v>
      </c>
      <c r="H4" s="332" t="s">
        <v>13</v>
      </c>
      <c r="I4" s="332" t="s">
        <v>13</v>
      </c>
      <c r="J4" s="332" t="s">
        <v>13</v>
      </c>
      <c r="K4" s="332" t="s">
        <v>13</v>
      </c>
      <c r="L4" s="332" t="s">
        <v>13</v>
      </c>
      <c r="M4" s="332" t="s">
        <v>13</v>
      </c>
      <c r="N4" s="332" t="s">
        <v>13</v>
      </c>
      <c r="O4" s="332" t="s">
        <v>13</v>
      </c>
      <c r="P4" s="327" t="s">
        <v>13</v>
      </c>
      <c r="Q4" s="327" t="s">
        <v>14</v>
      </c>
    </row>
    <row r="5" spans="3:17" ht="13.5" thickBot="1">
      <c r="C5" s="331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28"/>
      <c r="Q5" s="328"/>
    </row>
    <row r="6" spans="3:17" ht="24.75" customHeight="1">
      <c r="C6" s="5" t="s">
        <v>15</v>
      </c>
      <c r="D6" s="6">
        <v>100.335598</v>
      </c>
      <c r="E6" s="6">
        <v>62.539686000000003</v>
      </c>
      <c r="F6" s="6">
        <v>43.825980000000001</v>
      </c>
      <c r="G6" s="6">
        <v>62.300128000000001</v>
      </c>
      <c r="H6" s="7">
        <v>50.978532000000001</v>
      </c>
      <c r="I6" s="7">
        <v>34.490566000000001</v>
      </c>
      <c r="J6" s="7">
        <v>35.566102000000001</v>
      </c>
      <c r="K6" s="7">
        <v>35.928046000000002</v>
      </c>
      <c r="L6" s="7">
        <v>30.559078</v>
      </c>
      <c r="M6" s="7">
        <v>42.903036</v>
      </c>
      <c r="N6" s="7">
        <v>37.932290000000002</v>
      </c>
      <c r="O6" s="8">
        <v>59.999302</v>
      </c>
      <c r="P6" s="9">
        <v>597.35834399999999</v>
      </c>
      <c r="Q6" s="10">
        <v>0.69441330041582694</v>
      </c>
    </row>
    <row r="7" spans="3:17" ht="24.75" customHeight="1">
      <c r="C7" s="11" t="s">
        <v>16</v>
      </c>
      <c r="D7" s="12">
        <v>34.4354388</v>
      </c>
      <c r="E7" s="13">
        <v>23.707579199999998</v>
      </c>
      <c r="F7" s="13">
        <v>17.3072588</v>
      </c>
      <c r="G7" s="13">
        <v>23.256683600000002</v>
      </c>
      <c r="H7" s="12">
        <v>18.156824399999998</v>
      </c>
      <c r="I7" s="12">
        <v>11.848029199999921</v>
      </c>
      <c r="J7" s="12">
        <v>11.762506799999924</v>
      </c>
      <c r="K7" s="12">
        <v>12.291905999999933</v>
      </c>
      <c r="L7" s="12">
        <v>10.800652599999951</v>
      </c>
      <c r="M7" s="12">
        <v>16.351215</v>
      </c>
      <c r="N7" s="12">
        <v>16.498543599999898</v>
      </c>
      <c r="O7" s="14">
        <v>26.198339400000037</v>
      </c>
      <c r="P7" s="15">
        <v>222.61497739999965</v>
      </c>
      <c r="Q7" s="16">
        <v>0.67342554422805412</v>
      </c>
    </row>
    <row r="8" spans="3:17" ht="24.75" customHeight="1">
      <c r="C8" s="17" t="s">
        <v>17</v>
      </c>
      <c r="D8" s="12">
        <v>46.988700000000001</v>
      </c>
      <c r="E8" s="18">
        <v>29.362871999999999</v>
      </c>
      <c r="F8" s="18">
        <v>20.368524000000001</v>
      </c>
      <c r="G8" s="18">
        <v>41.988320000000002</v>
      </c>
      <c r="H8" s="19">
        <v>26.099831999999999</v>
      </c>
      <c r="I8" s="19">
        <v>13.754092</v>
      </c>
      <c r="J8" s="19">
        <v>10.347391999999999</v>
      </c>
      <c r="K8" s="19">
        <v>10.339207999999999</v>
      </c>
      <c r="L8" s="19">
        <v>11.457336</v>
      </c>
      <c r="M8" s="19">
        <v>17.471167999999999</v>
      </c>
      <c r="N8" s="19">
        <v>30.470791999999999</v>
      </c>
      <c r="O8" s="20">
        <v>51.014876000000001</v>
      </c>
      <c r="P8" s="21">
        <v>309.66311200000001</v>
      </c>
      <c r="Q8" s="22">
        <v>0.64662518211547693</v>
      </c>
    </row>
    <row r="9" spans="3:17" ht="24.75" customHeight="1">
      <c r="C9" s="11" t="s">
        <v>19</v>
      </c>
      <c r="D9" s="13">
        <v>88.275999999999996</v>
      </c>
      <c r="E9" s="12">
        <v>73.623999999999995</v>
      </c>
      <c r="F9" s="12">
        <v>78.569999999999993</v>
      </c>
      <c r="G9" s="12">
        <v>125.59</v>
      </c>
      <c r="H9" s="12">
        <v>99.688000000000002</v>
      </c>
      <c r="I9" s="13">
        <v>56.820000000000348</v>
      </c>
      <c r="J9" s="12">
        <v>33.178000000000125</v>
      </c>
      <c r="K9" s="12">
        <v>29.24799999999972</v>
      </c>
      <c r="L9" s="12">
        <v>31.716000000000616</v>
      </c>
      <c r="M9" s="12">
        <v>27.704000000000303</v>
      </c>
      <c r="N9" s="12">
        <v>72.180000000000007</v>
      </c>
      <c r="O9" s="12">
        <v>137.18599999999981</v>
      </c>
      <c r="P9" s="23">
        <v>853.78000000000077</v>
      </c>
      <c r="Q9" s="24">
        <v>0.72726560297250664</v>
      </c>
    </row>
    <row r="10" spans="3:17" ht="24.75" customHeight="1">
      <c r="C10" s="11" t="s">
        <v>20</v>
      </c>
      <c r="D10" s="13">
        <v>42.179544</v>
      </c>
      <c r="E10" s="12">
        <v>30.140616000000001</v>
      </c>
      <c r="F10" s="13">
        <v>35.659272000000001</v>
      </c>
      <c r="G10" s="12">
        <v>11.998668</v>
      </c>
      <c r="H10" s="12">
        <v>9.5602319999999992</v>
      </c>
      <c r="I10" s="13">
        <v>29.345051999999999</v>
      </c>
      <c r="J10" s="13">
        <v>44.437139999999999</v>
      </c>
      <c r="K10" s="13">
        <v>24.938099999999999</v>
      </c>
      <c r="L10" s="12">
        <v>8.2873560000000008</v>
      </c>
      <c r="M10" s="12">
        <v>34.02234</v>
      </c>
      <c r="N10" s="12">
        <v>10.286099999999999</v>
      </c>
      <c r="O10" s="12">
        <v>19.131419999999999</v>
      </c>
      <c r="P10" s="23">
        <v>299.98583999999994</v>
      </c>
      <c r="Q10" s="24">
        <v>0.68293031804090931</v>
      </c>
    </row>
    <row r="11" spans="3:17" ht="24.75" customHeight="1">
      <c r="C11" s="11" t="s">
        <v>21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  <c r="Q11" s="24">
        <v>0</v>
      </c>
    </row>
    <row r="12" spans="3:17" ht="24.75" customHeight="1">
      <c r="C12" s="11" t="s">
        <v>22</v>
      </c>
      <c r="D12" s="14">
        <v>68.225414000000001</v>
      </c>
      <c r="E12" s="14">
        <v>51.368962000000003</v>
      </c>
      <c r="F12" s="12">
        <v>56.658993000000002</v>
      </c>
      <c r="G12" s="12">
        <v>36.24691</v>
      </c>
      <c r="H12" s="13">
        <v>18.087326000000001</v>
      </c>
      <c r="I12" s="13">
        <v>45.324972000000002</v>
      </c>
      <c r="J12" s="13">
        <v>69.011263999999997</v>
      </c>
      <c r="K12" s="13">
        <v>41.184739</v>
      </c>
      <c r="L12" s="25">
        <v>16.418028</v>
      </c>
      <c r="M12" s="12">
        <v>68.228609000000006</v>
      </c>
      <c r="N12" s="13">
        <v>46.218136000000001</v>
      </c>
      <c r="O12" s="13">
        <v>59.078527999999999</v>
      </c>
      <c r="P12" s="26">
        <v>576.05188099999998</v>
      </c>
      <c r="Q12" s="27">
        <v>1.5398253152806429</v>
      </c>
    </row>
    <row r="13" spans="3:17" ht="24.75" customHeight="1">
      <c r="C13" s="11" t="s">
        <v>23</v>
      </c>
      <c r="D13" s="14">
        <v>26.650669699999998</v>
      </c>
      <c r="E13" s="14">
        <v>19.67361</v>
      </c>
      <c r="F13" s="12">
        <v>17.208839999999999</v>
      </c>
      <c r="G13" s="12">
        <v>27.296610000000001</v>
      </c>
      <c r="H13" s="12">
        <v>22.315919999999998</v>
      </c>
      <c r="I13" s="13">
        <v>15.745620000000047</v>
      </c>
      <c r="J13" s="12">
        <v>8.6146500000001538</v>
      </c>
      <c r="K13" s="12">
        <v>6.9897299999998497</v>
      </c>
      <c r="L13" s="12">
        <v>9.0723600000003515</v>
      </c>
      <c r="M13" s="13">
        <v>9.8732699999995521</v>
      </c>
      <c r="N13" s="12">
        <v>17.219730000000208</v>
      </c>
      <c r="O13" s="12">
        <v>28.048019999999937</v>
      </c>
      <c r="P13" s="23">
        <v>208.70902970000009</v>
      </c>
      <c r="Q13" s="24">
        <v>0.80151012914046915</v>
      </c>
    </row>
    <row r="14" spans="3:17" ht="24.75" customHeight="1">
      <c r="C14" s="11" t="s">
        <v>24</v>
      </c>
      <c r="D14" s="28">
        <v>8.8722150000000006</v>
      </c>
      <c r="E14" s="14">
        <v>7.699395</v>
      </c>
      <c r="F14" s="12">
        <v>6.8420550000000002</v>
      </c>
      <c r="G14" s="12">
        <v>9.1829099999999997</v>
      </c>
      <c r="H14" s="12">
        <v>6.0408150000000003</v>
      </c>
      <c r="I14" s="13">
        <v>3.411705</v>
      </c>
      <c r="J14" s="12">
        <v>1.70214</v>
      </c>
      <c r="K14" s="12">
        <v>1.7113799999999999</v>
      </c>
      <c r="L14" s="12">
        <v>1.94865</v>
      </c>
      <c r="M14" s="13">
        <v>1.0309200000000001</v>
      </c>
      <c r="N14" s="12">
        <v>2.42517</v>
      </c>
      <c r="O14" s="12">
        <v>6.9590399999999999</v>
      </c>
      <c r="P14" s="23">
        <v>57.826395000000005</v>
      </c>
      <c r="Q14" s="24">
        <v>0.73877647386183742</v>
      </c>
    </row>
    <row r="15" spans="3:17" ht="24.75" customHeight="1">
      <c r="C15" s="11" t="s">
        <v>26</v>
      </c>
      <c r="D15" s="12">
        <v>77.960710393079992</v>
      </c>
      <c r="E15" s="12">
        <v>73.465760369129995</v>
      </c>
      <c r="F15" s="12">
        <v>74.562989999999999</v>
      </c>
      <c r="G15" s="12">
        <v>11.678300058420001</v>
      </c>
      <c r="H15" s="12">
        <v>41.48384020804</v>
      </c>
      <c r="I15" s="12">
        <v>53.51049026755247</v>
      </c>
      <c r="J15" s="12">
        <v>44.339920221699614</v>
      </c>
      <c r="K15" s="12">
        <v>39.936090199680379</v>
      </c>
      <c r="L15" s="12">
        <v>36.926870184634438</v>
      </c>
      <c r="M15" s="12">
        <v>32.691610163457973</v>
      </c>
      <c r="N15" s="13">
        <v>20.225940101129687</v>
      </c>
      <c r="O15" s="12">
        <v>25.797400128987015</v>
      </c>
      <c r="P15" s="23">
        <v>532.57992229581168</v>
      </c>
      <c r="Q15" s="24">
        <v>0.77288188123017265</v>
      </c>
    </row>
    <row r="16" spans="3:17" ht="24.75" customHeight="1">
      <c r="C16" s="11" t="s">
        <v>27</v>
      </c>
      <c r="D16" s="12">
        <v>25.869805499999998</v>
      </c>
      <c r="E16" s="12">
        <v>17.374269000000002</v>
      </c>
      <c r="F16" s="12">
        <v>13.716680999999999</v>
      </c>
      <c r="G16" s="12">
        <v>25.563614999999999</v>
      </c>
      <c r="H16" s="12">
        <v>16.554977999999998</v>
      </c>
      <c r="I16" s="12">
        <v>10.239867</v>
      </c>
      <c r="J16" s="13">
        <v>8.4022620000000003</v>
      </c>
      <c r="K16" s="12">
        <v>7.9250984999999998</v>
      </c>
      <c r="L16" s="12">
        <v>9.3028980000000008</v>
      </c>
      <c r="M16" s="12">
        <v>12.256563</v>
      </c>
      <c r="N16" s="13">
        <v>19.560700499999999</v>
      </c>
      <c r="O16" s="12">
        <v>28.388464500000001</v>
      </c>
      <c r="P16" s="23">
        <v>195.15520200000003</v>
      </c>
      <c r="Q16" s="24">
        <v>0.74894873944234452</v>
      </c>
    </row>
    <row r="17" spans="2:18" ht="24.75" customHeight="1">
      <c r="C17" s="11" t="s">
        <v>28</v>
      </c>
      <c r="D17" s="12">
        <v>31.211065600000001</v>
      </c>
      <c r="E17" s="12">
        <v>20.480872399999999</v>
      </c>
      <c r="F17" s="12">
        <v>17.8059932</v>
      </c>
      <c r="G17" s="12">
        <v>27.837853199999998</v>
      </c>
      <c r="H17" s="12">
        <v>25.385302800000002</v>
      </c>
      <c r="I17" s="12">
        <v>14.663956399999993</v>
      </c>
      <c r="J17" s="13">
        <v>9.4543472000000133</v>
      </c>
      <c r="K17" s="13">
        <v>6.9355655999999968</v>
      </c>
      <c r="L17" s="13">
        <v>7.751607200000004</v>
      </c>
      <c r="M17" s="13">
        <v>10.466031599999981</v>
      </c>
      <c r="N17" s="13">
        <v>17.890519200000039</v>
      </c>
      <c r="O17" s="12">
        <v>29.473119200000021</v>
      </c>
      <c r="P17" s="23">
        <v>219.3562336</v>
      </c>
      <c r="Q17" s="24">
        <v>0.85235034599902204</v>
      </c>
    </row>
    <row r="18" spans="2:18" ht="24.75" customHeight="1">
      <c r="C18" s="11" t="s">
        <v>29</v>
      </c>
      <c r="D18" s="12">
        <v>8.8320399999999992</v>
      </c>
      <c r="E18" s="12">
        <v>6.5720368000000002</v>
      </c>
      <c r="F18" s="29">
        <v>6.4561562000000006</v>
      </c>
      <c r="G18" s="12">
        <v>8.4937059999999995</v>
      </c>
      <c r="H18" s="12">
        <v>7.9454690000000001</v>
      </c>
      <c r="I18" s="12">
        <v>6.1648106000000134</v>
      </c>
      <c r="J18" s="12">
        <v>4.6451815999999999</v>
      </c>
      <c r="K18" s="12">
        <v>4.1667080000000007</v>
      </c>
      <c r="L18" s="12">
        <v>4.2349524000000027</v>
      </c>
      <c r="M18" s="12">
        <v>4.8053783999999995</v>
      </c>
      <c r="N18" s="13">
        <v>5.9787208000000112</v>
      </c>
      <c r="O18" s="12">
        <v>8.3900710000000007</v>
      </c>
      <c r="P18" s="23">
        <v>76.685230800000028</v>
      </c>
      <c r="Q18" s="24">
        <v>0.93670202443851625</v>
      </c>
    </row>
    <row r="19" spans="2:18" ht="24.75" customHeight="1">
      <c r="C19" s="11" t="s">
        <v>30</v>
      </c>
      <c r="D19" s="25">
        <v>7.5644729999999996</v>
      </c>
      <c r="E19" s="25">
        <v>5.4140100000000002</v>
      </c>
      <c r="F19" s="13">
        <v>4.5653790000000001</v>
      </c>
      <c r="G19" s="12">
        <v>17.801259000000002</v>
      </c>
      <c r="H19" s="12">
        <v>0.86935799999999996</v>
      </c>
      <c r="I19" s="12">
        <v>0.54022499999999996</v>
      </c>
      <c r="J19" s="12">
        <v>19.416347999999999</v>
      </c>
      <c r="K19" s="12">
        <v>0.58550100000000005</v>
      </c>
      <c r="L19" s="12">
        <v>12.095307</v>
      </c>
      <c r="M19" s="12">
        <v>15.183483000000001</v>
      </c>
      <c r="N19" s="13">
        <v>15.997569</v>
      </c>
      <c r="O19" s="14">
        <v>49.650131999999999</v>
      </c>
      <c r="P19" s="15">
        <v>149.683044</v>
      </c>
      <c r="Q19" s="16">
        <v>0.2696982643199366</v>
      </c>
    </row>
    <row r="20" spans="2:18" ht="24.75" customHeight="1">
      <c r="C20" s="11" t="s">
        <v>31</v>
      </c>
      <c r="D20" s="12">
        <v>8.7852270000000008</v>
      </c>
      <c r="E20" s="12">
        <v>3.272313</v>
      </c>
      <c r="F20" s="12">
        <v>1.837836</v>
      </c>
      <c r="G20" s="12">
        <v>7.8781230000000004</v>
      </c>
      <c r="H20" s="12">
        <v>2.642871</v>
      </c>
      <c r="I20" s="12">
        <v>0.45681899999999998</v>
      </c>
      <c r="J20" s="12">
        <v>0</v>
      </c>
      <c r="K20" s="12">
        <v>0</v>
      </c>
      <c r="L20" s="12">
        <v>0</v>
      </c>
      <c r="M20" s="12">
        <v>0</v>
      </c>
      <c r="N20" s="13">
        <v>2.6056140000000001</v>
      </c>
      <c r="O20" s="12">
        <v>10.514756999999999</v>
      </c>
      <c r="P20" s="23">
        <v>37.993560000000002</v>
      </c>
      <c r="Q20" s="24">
        <v>0.51354402561029411</v>
      </c>
    </row>
    <row r="21" spans="2:18" ht="24.75" customHeight="1">
      <c r="C21" s="11" t="s">
        <v>32</v>
      </c>
      <c r="D21" s="25">
        <v>11.26576</v>
      </c>
      <c r="E21" s="25">
        <v>3.12378</v>
      </c>
      <c r="F21" s="13">
        <v>0.79420000000000002</v>
      </c>
      <c r="G21" s="12">
        <v>16.233139999999999</v>
      </c>
      <c r="H21" s="12">
        <v>2.6078800000000002</v>
      </c>
      <c r="I21" s="12">
        <v>0.20086000000000001</v>
      </c>
      <c r="J21" s="12">
        <v>0</v>
      </c>
      <c r="K21" s="12">
        <v>0</v>
      </c>
      <c r="L21" s="12">
        <v>0</v>
      </c>
      <c r="M21" s="12">
        <v>0</v>
      </c>
      <c r="N21" s="13">
        <v>4.6813799999999999</v>
      </c>
      <c r="O21" s="14">
        <v>21.798259999999999</v>
      </c>
      <c r="P21" s="15">
        <v>60.705259999999996</v>
      </c>
      <c r="Q21" s="16">
        <v>0.44313630392399328</v>
      </c>
    </row>
    <row r="22" spans="2:18" ht="24.75" customHeight="1" thickBot="1">
      <c r="C22" s="30" t="s">
        <v>33</v>
      </c>
      <c r="D22" s="31">
        <v>587.45266099307992</v>
      </c>
      <c r="E22" s="31">
        <v>427.81976176913003</v>
      </c>
      <c r="F22" s="31">
        <v>396.18015819999999</v>
      </c>
      <c r="G22" s="31">
        <v>453.34622585841998</v>
      </c>
      <c r="H22" s="31">
        <v>348.41718040804</v>
      </c>
      <c r="I22" s="31">
        <v>296.51706446755287</v>
      </c>
      <c r="J22" s="31">
        <v>300.87725382169981</v>
      </c>
      <c r="K22" s="31">
        <v>222.18007229967984</v>
      </c>
      <c r="L22" s="31">
        <v>190.57109538463533</v>
      </c>
      <c r="M22" s="31">
        <v>292.98762416345784</v>
      </c>
      <c r="N22" s="31">
        <v>320.17120520112985</v>
      </c>
      <c r="O22" s="32">
        <v>561.62772922898694</v>
      </c>
      <c r="P22" s="33">
        <v>4398.1480317958121</v>
      </c>
      <c r="Q22" s="34">
        <v>0.72690164290936077</v>
      </c>
      <c r="R22" s="35"/>
    </row>
    <row r="23" spans="2:18" ht="24.75" customHeight="1">
      <c r="C23" s="5" t="s">
        <v>35</v>
      </c>
      <c r="D23" s="36">
        <v>244.07668824000001</v>
      </c>
      <c r="E23" s="37">
        <v>247.52391796000001</v>
      </c>
      <c r="F23" s="37">
        <v>204.10312999999999</v>
      </c>
      <c r="G23" s="37">
        <v>205.18446476</v>
      </c>
      <c r="H23" s="36">
        <v>188.70266931999998</v>
      </c>
      <c r="I23" s="36">
        <v>175.46152359999999</v>
      </c>
      <c r="J23" s="36">
        <v>214.71511820000015</v>
      </c>
      <c r="K23" s="36">
        <v>228.86246723999946</v>
      </c>
      <c r="L23" s="36">
        <v>181.28830059999947</v>
      </c>
      <c r="M23" s="36">
        <v>190.99584100000001</v>
      </c>
      <c r="N23" s="36">
        <v>194.23316700000001</v>
      </c>
      <c r="O23" s="38">
        <v>198.52110124000018</v>
      </c>
      <c r="P23" s="39">
        <v>2473.6683891599992</v>
      </c>
      <c r="Q23" s="40">
        <v>0.91340796257768841</v>
      </c>
    </row>
    <row r="24" spans="2:18" ht="24.75" customHeight="1">
      <c r="C24" s="11" t="s">
        <v>36</v>
      </c>
      <c r="D24" s="12">
        <v>185.87769001251002</v>
      </c>
      <c r="E24" s="41">
        <v>165.00043433668</v>
      </c>
      <c r="F24" s="41">
        <v>197.61018203</v>
      </c>
      <c r="G24" s="41">
        <v>188.32157574671999</v>
      </c>
      <c r="H24" s="12">
        <v>109.8324743844</v>
      </c>
      <c r="I24" s="12">
        <v>151.65385621879992</v>
      </c>
      <c r="J24" s="12">
        <v>196.22548188410022</v>
      </c>
      <c r="K24" s="12">
        <v>137.94902799035</v>
      </c>
      <c r="L24" s="12">
        <v>183.3696826629002</v>
      </c>
      <c r="M24" s="12">
        <v>152.52685600000001</v>
      </c>
      <c r="N24" s="12">
        <v>194.72421032665054</v>
      </c>
      <c r="O24" s="14">
        <v>118.24709521557503</v>
      </c>
      <c r="P24" s="15">
        <v>1981.338566808686</v>
      </c>
      <c r="Q24" s="16">
        <v>0.97327821343674725</v>
      </c>
    </row>
    <row r="25" spans="2:18" ht="24.75" customHeight="1">
      <c r="C25" s="17" t="s">
        <v>37</v>
      </c>
      <c r="D25" s="12">
        <v>145.76220000000001</v>
      </c>
      <c r="E25" s="42">
        <v>127.66719999999999</v>
      </c>
      <c r="F25" s="42">
        <v>155.96940000000001</v>
      </c>
      <c r="G25" s="43">
        <v>118.23779999999999</v>
      </c>
      <c r="H25" s="42">
        <v>147.05279999999999</v>
      </c>
      <c r="I25" s="44">
        <v>124.40080000000002</v>
      </c>
      <c r="J25" s="42">
        <v>139.54399999999995</v>
      </c>
      <c r="K25" s="42">
        <v>114.14840000000024</v>
      </c>
      <c r="L25" s="42">
        <v>110.89060000000026</v>
      </c>
      <c r="M25" s="42">
        <v>0</v>
      </c>
      <c r="N25" s="42">
        <v>132.45740000000032</v>
      </c>
      <c r="O25" s="42">
        <v>133.3259999999994</v>
      </c>
      <c r="P25" s="45">
        <v>1449.4566</v>
      </c>
      <c r="Q25" s="46">
        <v>0.91327019115295416</v>
      </c>
    </row>
    <row r="26" spans="2:18" ht="24.75" customHeight="1">
      <c r="C26" s="47" t="s">
        <v>38</v>
      </c>
      <c r="D26" s="42">
        <v>137.95599999999999</v>
      </c>
      <c r="E26" s="48">
        <v>118.592</v>
      </c>
      <c r="F26" s="48">
        <v>146.29079999999999</v>
      </c>
      <c r="G26" s="48">
        <v>139.16839999999999</v>
      </c>
      <c r="H26" s="48">
        <v>137.63120000000001</v>
      </c>
      <c r="I26" s="41">
        <v>76.900399999998442</v>
      </c>
      <c r="J26" s="12">
        <v>23.606200000001998</v>
      </c>
      <c r="K26" s="12">
        <v>145.09139999999678</v>
      </c>
      <c r="L26" s="48">
        <v>143.14820000000068</v>
      </c>
      <c r="M26" s="48">
        <v>141.97840000000005</v>
      </c>
      <c r="N26" s="48">
        <v>146.34739999999979</v>
      </c>
      <c r="O26" s="48">
        <v>150.95840000000015</v>
      </c>
      <c r="P26" s="49">
        <v>1507.6687999999981</v>
      </c>
      <c r="Q26" s="50">
        <v>0.99148816397607931</v>
      </c>
    </row>
    <row r="27" spans="2:18" ht="24.75" customHeight="1">
      <c r="B27" s="51"/>
      <c r="C27" s="47" t="s">
        <v>39</v>
      </c>
      <c r="D27" s="52">
        <v>204.049848</v>
      </c>
      <c r="E27" s="48">
        <v>155.12409600000001</v>
      </c>
      <c r="F27" s="48">
        <v>164.689536</v>
      </c>
      <c r="G27" s="48">
        <v>194.025048</v>
      </c>
      <c r="H27" s="48">
        <v>199.19491199999999</v>
      </c>
      <c r="I27" s="41">
        <v>191.1036</v>
      </c>
      <c r="J27" s="12">
        <v>195.02824799999999</v>
      </c>
      <c r="K27" s="12">
        <v>196.35261600000001</v>
      </c>
      <c r="L27" s="48">
        <v>32.746344000000001</v>
      </c>
      <c r="M27" s="48">
        <v>200.46544800000001</v>
      </c>
      <c r="N27" s="48">
        <v>194.36755199999999</v>
      </c>
      <c r="O27" s="48">
        <v>201.06158400000001</v>
      </c>
      <c r="P27" s="49">
        <v>2128.2088319999998</v>
      </c>
      <c r="Q27" s="50">
        <v>1.1365747424652057</v>
      </c>
    </row>
    <row r="28" spans="2:18" ht="24.75" customHeight="1" thickBot="1">
      <c r="C28" s="53" t="s">
        <v>40</v>
      </c>
      <c r="D28" s="54">
        <v>917.7224262525101</v>
      </c>
      <c r="E28" s="54">
        <v>813.90764829668001</v>
      </c>
      <c r="F28" s="54">
        <v>868.66304802999991</v>
      </c>
      <c r="G28" s="54">
        <v>844.93728850671994</v>
      </c>
      <c r="H28" s="54">
        <v>782.41405570439997</v>
      </c>
      <c r="I28" s="54">
        <v>719.5201798187984</v>
      </c>
      <c r="J28" s="54">
        <v>769.11904808410225</v>
      </c>
      <c r="K28" s="54">
        <v>822.40391123034658</v>
      </c>
      <c r="L28" s="54">
        <v>651.44312726290059</v>
      </c>
      <c r="M28" s="54">
        <v>685.96654500000011</v>
      </c>
      <c r="N28" s="54">
        <v>862.1297293266507</v>
      </c>
      <c r="O28" s="55">
        <v>802.1141804555748</v>
      </c>
      <c r="P28" s="56">
        <v>9540.3411879686846</v>
      </c>
      <c r="Q28" s="57">
        <v>0.98110216089531332</v>
      </c>
    </row>
    <row r="29" spans="2:18" ht="24.75" customHeight="1">
      <c r="C29" s="58" t="s">
        <v>41</v>
      </c>
      <c r="D29" s="42">
        <v>20.229198</v>
      </c>
      <c r="E29" s="59">
        <v>15.839802000000001</v>
      </c>
      <c r="F29" s="59">
        <v>19.373640000000002</v>
      </c>
      <c r="G29" s="59">
        <v>15.832542</v>
      </c>
      <c r="H29" s="59">
        <v>7.3020420000000001</v>
      </c>
      <c r="I29" s="60">
        <v>8.6931569999999994</v>
      </c>
      <c r="J29" s="61">
        <v>12.497496</v>
      </c>
      <c r="K29" s="61">
        <v>10.971278999999999</v>
      </c>
      <c r="L29" s="59">
        <v>12.940389</v>
      </c>
      <c r="M29" s="59">
        <v>7.7280059999999997</v>
      </c>
      <c r="N29" s="59">
        <v>12.619166999999999</v>
      </c>
      <c r="O29" s="59">
        <v>10.618047000000001</v>
      </c>
      <c r="P29" s="62">
        <v>154.64476499999998</v>
      </c>
      <c r="Q29" s="63">
        <v>0.94879120460842103</v>
      </c>
    </row>
    <row r="30" spans="2:18" ht="24.75" customHeight="1">
      <c r="C30" s="47" t="s">
        <v>42</v>
      </c>
      <c r="D30" s="52">
        <v>14.100239999999999</v>
      </c>
      <c r="E30" s="48">
        <v>11.019723000000001</v>
      </c>
      <c r="F30" s="48">
        <v>14.019918000000001</v>
      </c>
      <c r="G30" s="48">
        <v>10.819644</v>
      </c>
      <c r="H30" s="48">
        <v>5.2512239999999997</v>
      </c>
      <c r="I30" s="41">
        <v>6.3387719999999996</v>
      </c>
      <c r="J30" s="12">
        <v>8.7403139999999997</v>
      </c>
      <c r="K30" s="12">
        <v>8.7221969999999995</v>
      </c>
      <c r="L30" s="48">
        <v>10.193205000000001</v>
      </c>
      <c r="M30" s="48">
        <v>6.2618819999999999</v>
      </c>
      <c r="N30" s="48">
        <v>10.856241000000001</v>
      </c>
      <c r="O30" s="48">
        <v>8.2675230000000006</v>
      </c>
      <c r="P30" s="49">
        <v>114.59088299999999</v>
      </c>
      <c r="Q30" s="50">
        <v>1.0262954040528083</v>
      </c>
    </row>
    <row r="31" spans="2:18" ht="24.75" customHeight="1">
      <c r="C31" s="64" t="s">
        <v>43</v>
      </c>
      <c r="D31" s="42">
        <v>13.375824</v>
      </c>
      <c r="E31" s="42">
        <v>8.9788875000000008</v>
      </c>
      <c r="F31" s="42">
        <v>16.1756925</v>
      </c>
      <c r="G31" s="42">
        <v>11.3254845</v>
      </c>
      <c r="H31" s="42">
        <v>4.9333185000000004</v>
      </c>
      <c r="I31" s="44">
        <v>6.6620400000000002</v>
      </c>
      <c r="J31" s="19">
        <v>11.807235</v>
      </c>
      <c r="K31" s="19">
        <v>10.156855500000001</v>
      </c>
      <c r="L31" s="42">
        <v>11.590540499999999</v>
      </c>
      <c r="M31" s="42">
        <v>7.080101</v>
      </c>
      <c r="N31" s="42">
        <v>11.604483</v>
      </c>
      <c r="O31" s="42">
        <v>8.6476334999999995</v>
      </c>
      <c r="P31" s="65">
        <v>122.33809550000001</v>
      </c>
      <c r="Q31" s="50">
        <v>1.1305130081574057</v>
      </c>
    </row>
    <row r="32" spans="2:18" ht="24.75" customHeight="1" thickBot="1">
      <c r="C32" s="30" t="s">
        <v>44</v>
      </c>
      <c r="D32" s="31">
        <v>47.705261999999998</v>
      </c>
      <c r="E32" s="31">
        <v>35.838412500000004</v>
      </c>
      <c r="F32" s="31">
        <v>49.569250499999995</v>
      </c>
      <c r="G32" s="31">
        <v>37.977670500000002</v>
      </c>
      <c r="H32" s="31">
        <v>17.486584499999999</v>
      </c>
      <c r="I32" s="31">
        <v>21.693968999999999</v>
      </c>
      <c r="J32" s="31">
        <v>33.045045000000002</v>
      </c>
      <c r="K32" s="31">
        <v>29.850331499999996</v>
      </c>
      <c r="L32" s="31">
        <v>34.724134500000005</v>
      </c>
      <c r="M32" s="31">
        <v>21.069989</v>
      </c>
      <c r="N32" s="31">
        <v>35.079891000000003</v>
      </c>
      <c r="O32" s="32">
        <v>27.533203499999999</v>
      </c>
      <c r="P32" s="33">
        <v>391.57374349999998</v>
      </c>
      <c r="Q32" s="34">
        <v>1.0227571983832395</v>
      </c>
      <c r="R32" s="35"/>
    </row>
    <row r="33" spans="3:17" ht="24.75" customHeight="1" thickBot="1">
      <c r="C33" s="66" t="s">
        <v>45</v>
      </c>
      <c r="D33" s="67">
        <v>1552.88034924559</v>
      </c>
      <c r="E33" s="68">
        <v>1277.5658225658101</v>
      </c>
      <c r="F33" s="68">
        <v>1314.4124567299998</v>
      </c>
      <c r="G33" s="68">
        <v>1336.26118486514</v>
      </c>
      <c r="H33" s="68">
        <v>1148.3178206124398</v>
      </c>
      <c r="I33" s="68">
        <v>1037.7312132863512</v>
      </c>
      <c r="J33" s="68">
        <v>1103.0413469058021</v>
      </c>
      <c r="K33" s="68">
        <v>1074.4343150300265</v>
      </c>
      <c r="L33" s="68">
        <v>876.73835714753591</v>
      </c>
      <c r="M33" s="68">
        <v>1000.0241581634579</v>
      </c>
      <c r="N33" s="68">
        <v>1217.3808255277806</v>
      </c>
      <c r="O33" s="69">
        <v>1391.2751131845616</v>
      </c>
      <c r="P33" s="70">
        <v>14330.062963264496</v>
      </c>
      <c r="Q33" s="71">
        <v>0.88689811866350921</v>
      </c>
    </row>
  </sheetData>
  <mergeCells count="16">
    <mergeCell ref="C1:Q1"/>
    <mergeCell ref="Q4:Q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86A3-EF5E-47DB-88BA-ECA5AAD49F80}">
  <sheetPr>
    <tabColor theme="9" tint="0.39997558519241921"/>
  </sheetPr>
  <dimension ref="B1:Q23"/>
  <sheetViews>
    <sheetView zoomScale="70" zoomScaleNormal="70" workbookViewId="0">
      <selection activeCell="X15" sqref="X15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7">
      <c r="C1" s="337" t="s">
        <v>173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</row>
    <row r="2" spans="2:17" ht="16.5" thickBot="1">
      <c r="C2" s="72" t="s">
        <v>0</v>
      </c>
      <c r="D2" s="72"/>
      <c r="E2" s="72"/>
      <c r="F2" s="72"/>
      <c r="G2" s="72" t="s">
        <v>0</v>
      </c>
      <c r="H2" s="72"/>
      <c r="I2" s="72"/>
      <c r="J2" s="72"/>
      <c r="K2" s="72"/>
      <c r="L2" s="72"/>
      <c r="M2" s="72" t="s">
        <v>0</v>
      </c>
      <c r="N2" s="72"/>
      <c r="O2" s="72"/>
      <c r="P2" s="72" t="s">
        <v>0</v>
      </c>
    </row>
    <row r="3" spans="2:17" ht="15.75">
      <c r="C3" s="334" t="s">
        <v>47</v>
      </c>
      <c r="D3" s="73" t="s">
        <v>1</v>
      </c>
      <c r="E3" s="73" t="s">
        <v>2</v>
      </c>
      <c r="F3" s="73" t="s">
        <v>3</v>
      </c>
      <c r="G3" s="73" t="s">
        <v>4</v>
      </c>
      <c r="H3" s="73" t="s">
        <v>5</v>
      </c>
      <c r="I3" s="73" t="s">
        <v>6</v>
      </c>
      <c r="J3" s="73" t="s">
        <v>7</v>
      </c>
      <c r="K3" s="73" t="s">
        <v>8</v>
      </c>
      <c r="L3" s="73" t="s">
        <v>9</v>
      </c>
      <c r="M3" s="73" t="s">
        <v>10</v>
      </c>
      <c r="N3" s="73" t="s">
        <v>11</v>
      </c>
      <c r="O3" s="73" t="s">
        <v>12</v>
      </c>
      <c r="P3" s="74">
        <v>2022</v>
      </c>
      <c r="Q3" s="74" t="s">
        <v>168</v>
      </c>
    </row>
    <row r="4" spans="2:17" ht="15.75">
      <c r="C4" s="33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</row>
    <row r="5" spans="2:17" ht="16.5" thickBot="1">
      <c r="C5" s="336"/>
      <c r="D5" s="77" t="s">
        <v>13</v>
      </c>
      <c r="E5" s="78" t="s">
        <v>13</v>
      </c>
      <c r="F5" s="78" t="s">
        <v>13</v>
      </c>
      <c r="G5" s="78" t="s">
        <v>13</v>
      </c>
      <c r="H5" s="78" t="s">
        <v>13</v>
      </c>
      <c r="I5" s="78" t="s">
        <v>13</v>
      </c>
      <c r="J5" s="78" t="s">
        <v>13</v>
      </c>
      <c r="K5" s="78" t="s">
        <v>13</v>
      </c>
      <c r="L5" s="78" t="s">
        <v>13</v>
      </c>
      <c r="M5" s="78" t="s">
        <v>13</v>
      </c>
      <c r="N5" s="78" t="s">
        <v>13</v>
      </c>
      <c r="O5" s="78" t="s">
        <v>13</v>
      </c>
      <c r="P5" s="79" t="s">
        <v>13</v>
      </c>
      <c r="Q5" s="79" t="s">
        <v>14</v>
      </c>
    </row>
    <row r="6" spans="2:17" ht="24.75" customHeight="1" thickBot="1">
      <c r="B6" s="80"/>
      <c r="C6" s="81" t="s">
        <v>46</v>
      </c>
      <c r="D6" s="82">
        <v>1093.37722755494</v>
      </c>
      <c r="E6" s="82">
        <v>944.07376502153011</v>
      </c>
      <c r="F6" s="82">
        <v>1026.43477816989</v>
      </c>
      <c r="G6" s="82">
        <v>894.20985394460013</v>
      </c>
      <c r="H6" s="82">
        <v>820.26314004861001</v>
      </c>
      <c r="I6" s="82">
        <v>812.71488655931239</v>
      </c>
      <c r="J6" s="82">
        <v>886.37354827331933</v>
      </c>
      <c r="K6" s="82">
        <v>876.69069187650189</v>
      </c>
      <c r="L6" s="82">
        <v>846.78159790656014</v>
      </c>
      <c r="M6" s="82">
        <v>906.05946710790624</v>
      </c>
      <c r="N6" s="82">
        <v>962.02540778317461</v>
      </c>
      <c r="O6" s="82">
        <v>1078.1540425857431</v>
      </c>
      <c r="P6" s="83">
        <v>11147.158406832086</v>
      </c>
      <c r="Q6" s="84">
        <v>0.992468920471267</v>
      </c>
    </row>
    <row r="7" spans="2:17" ht="24.75" customHeight="1">
      <c r="B7" s="80"/>
      <c r="C7" s="85" t="s">
        <v>48</v>
      </c>
      <c r="D7" s="86">
        <v>438.13921053521</v>
      </c>
      <c r="E7" s="86">
        <v>375.27144894828001</v>
      </c>
      <c r="F7" s="86">
        <v>409.16008501999988</v>
      </c>
      <c r="G7" s="86">
        <v>362.00560574324999</v>
      </c>
      <c r="H7" s="86">
        <v>329.84024069156999</v>
      </c>
      <c r="I7" s="86">
        <v>328.02799894530006</v>
      </c>
      <c r="J7" s="86">
        <v>354.18118847940008</v>
      </c>
      <c r="K7" s="86">
        <v>350.87744812214993</v>
      </c>
      <c r="L7" s="86">
        <v>346.10737210182509</v>
      </c>
      <c r="M7" s="86">
        <v>368.86269179999999</v>
      </c>
      <c r="N7" s="86">
        <v>391.06150666512485</v>
      </c>
      <c r="O7" s="86">
        <v>437.11719760344982</v>
      </c>
      <c r="P7" s="87">
        <v>4490.65199465556</v>
      </c>
      <c r="Q7" s="88">
        <v>1.010487400784944</v>
      </c>
    </row>
    <row r="8" spans="2:17" ht="24.75" customHeight="1">
      <c r="B8" s="80"/>
      <c r="C8" s="89" t="s">
        <v>49</v>
      </c>
      <c r="D8" s="90">
        <v>48.333723913999997</v>
      </c>
      <c r="E8" s="90">
        <v>45.320829382000007</v>
      </c>
      <c r="F8" s="90">
        <v>45.647827160000006</v>
      </c>
      <c r="G8" s="90">
        <v>44.092911535999995</v>
      </c>
      <c r="H8" s="90">
        <v>43.257214900050009</v>
      </c>
      <c r="I8" s="90">
        <v>28.657966843999997</v>
      </c>
      <c r="J8" s="90">
        <v>40.102477409999999</v>
      </c>
      <c r="K8" s="90">
        <v>41.543479594000004</v>
      </c>
      <c r="L8" s="90">
        <v>39.285862284000004</v>
      </c>
      <c r="M8" s="90">
        <v>42.619929999999997</v>
      </c>
      <c r="N8" s="90">
        <v>44.107231612000007</v>
      </c>
      <c r="O8" s="90">
        <v>48.652333044000002</v>
      </c>
      <c r="P8" s="91">
        <v>511.62178768004992</v>
      </c>
      <c r="Q8" s="92">
        <v>0.93275948964000188</v>
      </c>
    </row>
    <row r="9" spans="2:17" ht="24.75" customHeight="1">
      <c r="B9" s="80"/>
      <c r="C9" s="93" t="s">
        <v>50</v>
      </c>
      <c r="D9" s="94">
        <v>7.3622339999999999</v>
      </c>
      <c r="E9" s="94">
        <v>8.4967740000000003</v>
      </c>
      <c r="F9" s="94">
        <v>9.8721589999999999</v>
      </c>
      <c r="G9" s="94">
        <v>8.6721690000000002</v>
      </c>
      <c r="H9" s="94">
        <v>7.3868024999999999</v>
      </c>
      <c r="I9" s="94">
        <v>7.8834910000000002</v>
      </c>
      <c r="J9" s="94">
        <v>8.8313500000000005</v>
      </c>
      <c r="K9" s="94">
        <v>7.3928469999999997</v>
      </c>
      <c r="L9" s="94">
        <v>10.662635</v>
      </c>
      <c r="M9" s="94">
        <v>8.3362180000000006</v>
      </c>
      <c r="N9" s="94">
        <v>9.5557660000000002</v>
      </c>
      <c r="O9" s="94">
        <v>9.4503035000000004</v>
      </c>
      <c r="P9" s="95">
        <v>103.902749</v>
      </c>
      <c r="Q9" s="96">
        <v>1.413767495513669</v>
      </c>
    </row>
    <row r="10" spans="2:17" ht="24.75" customHeight="1" thickBot="1">
      <c r="B10" s="80"/>
      <c r="C10" s="81" t="s">
        <v>34</v>
      </c>
      <c r="D10" s="82">
        <v>493.83516844921002</v>
      </c>
      <c r="E10" s="82">
        <v>429.08905233028008</v>
      </c>
      <c r="F10" s="82">
        <v>464.68007117999991</v>
      </c>
      <c r="G10" s="82">
        <v>414.77068627925001</v>
      </c>
      <c r="H10" s="82">
        <v>380.48425809161995</v>
      </c>
      <c r="I10" s="82">
        <v>364.56945678930003</v>
      </c>
      <c r="J10" s="82">
        <v>403.11501588940013</v>
      </c>
      <c r="K10" s="82">
        <v>399.81377471614991</v>
      </c>
      <c r="L10" s="82">
        <v>396.05586938582508</v>
      </c>
      <c r="M10" s="82">
        <v>419.81883980000003</v>
      </c>
      <c r="N10" s="82">
        <v>444.72450427712482</v>
      </c>
      <c r="O10" s="82">
        <v>495.21983414744983</v>
      </c>
      <c r="P10" s="97">
        <v>5106.1765313356091</v>
      </c>
      <c r="Q10" s="98">
        <v>1.0079221729692163</v>
      </c>
    </row>
    <row r="11" spans="2:17" ht="24.75" customHeight="1">
      <c r="B11" s="80"/>
      <c r="C11" s="93" t="s">
        <v>51</v>
      </c>
      <c r="D11" s="99">
        <v>413.46909358740004</v>
      </c>
      <c r="E11" s="99">
        <v>355.86624028750009</v>
      </c>
      <c r="F11" s="99">
        <v>388.39267432730003</v>
      </c>
      <c r="G11" s="99">
        <v>329.59453315430017</v>
      </c>
      <c r="H11" s="99">
        <v>298.86148761409999</v>
      </c>
      <c r="I11" s="99">
        <v>301.3588944624999</v>
      </c>
      <c r="J11" s="99">
        <v>321.4965101280003</v>
      </c>
      <c r="K11" s="99">
        <v>316.32346367860009</v>
      </c>
      <c r="L11" s="99">
        <v>304.17789038006003</v>
      </c>
      <c r="M11" s="99">
        <v>332.78751389939998</v>
      </c>
      <c r="N11" s="99">
        <v>362.08405848730001</v>
      </c>
      <c r="O11" s="99">
        <v>404.30110362559969</v>
      </c>
      <c r="P11" s="100">
        <v>4128.7134636320598</v>
      </c>
      <c r="Q11" s="101">
        <v>0.99571870168515131</v>
      </c>
    </row>
    <row r="12" spans="2:17" ht="24.75" customHeight="1">
      <c r="B12" s="80"/>
      <c r="C12" s="93" t="s">
        <v>49</v>
      </c>
      <c r="D12" s="99">
        <v>36.626698650000002</v>
      </c>
      <c r="E12" s="99">
        <v>33.5332656</v>
      </c>
      <c r="F12" s="99">
        <v>37.08927225</v>
      </c>
      <c r="G12" s="99">
        <v>36.00814725</v>
      </c>
      <c r="H12" s="99">
        <v>37.087586700000003</v>
      </c>
      <c r="I12" s="99">
        <v>35.75918369999998</v>
      </c>
      <c r="J12" s="99">
        <v>37.09471035</v>
      </c>
      <c r="K12" s="99">
        <v>36.847339949999991</v>
      </c>
      <c r="L12" s="99">
        <v>35.700916049999996</v>
      </c>
      <c r="M12" s="99">
        <v>36.998283150000034</v>
      </c>
      <c r="N12" s="99">
        <v>31.49842335000001</v>
      </c>
      <c r="O12" s="99">
        <v>30.625384950000011</v>
      </c>
      <c r="P12" s="102">
        <v>424.86921194999996</v>
      </c>
      <c r="Q12" s="103">
        <v>1.58453189658051</v>
      </c>
    </row>
    <row r="13" spans="2:17" ht="24.75" customHeight="1">
      <c r="B13" s="80"/>
      <c r="C13" s="93" t="s">
        <v>52</v>
      </c>
      <c r="D13" s="99">
        <v>0.79431275309999994</v>
      </c>
      <c r="E13" s="99">
        <v>1.02766281</v>
      </c>
      <c r="F13" s="99">
        <v>0.42591639000000003</v>
      </c>
      <c r="G13" s="99">
        <v>1.48052446</v>
      </c>
      <c r="H13" s="99">
        <v>0.805079506</v>
      </c>
      <c r="I13" s="99">
        <v>1.7200865460000141</v>
      </c>
      <c r="J13" s="99">
        <v>1.7786058500000019</v>
      </c>
      <c r="K13" s="99">
        <v>1.3116720487519833</v>
      </c>
      <c r="L13" s="99">
        <v>1.1620488300000056</v>
      </c>
      <c r="M13" s="99">
        <v>1.7027847000000751</v>
      </c>
      <c r="N13" s="99">
        <v>0.94822424999983612</v>
      </c>
      <c r="O13" s="99">
        <v>1.1543709500000161</v>
      </c>
      <c r="P13" s="102">
        <v>14.311289093851933</v>
      </c>
      <c r="Q13" s="103">
        <v>0.75995498696265396</v>
      </c>
    </row>
    <row r="14" spans="2:17" ht="24.75" customHeight="1" thickBot="1">
      <c r="B14" s="80"/>
      <c r="C14" s="81" t="s">
        <v>18</v>
      </c>
      <c r="D14" s="82">
        <v>450.89010499049999</v>
      </c>
      <c r="E14" s="82">
        <v>390.42716869750012</v>
      </c>
      <c r="F14" s="82">
        <v>425.90786296729999</v>
      </c>
      <c r="G14" s="82">
        <v>367.08320486430011</v>
      </c>
      <c r="H14" s="82">
        <v>336.75415382009993</v>
      </c>
      <c r="I14" s="82">
        <v>338.8381647084999</v>
      </c>
      <c r="J14" s="82">
        <v>360.36982632800039</v>
      </c>
      <c r="K14" s="82">
        <v>354.48247567735206</v>
      </c>
      <c r="L14" s="82">
        <v>341.04085526006003</v>
      </c>
      <c r="M14" s="82">
        <v>371.48858174940005</v>
      </c>
      <c r="N14" s="82">
        <v>394.5307060872999</v>
      </c>
      <c r="O14" s="82">
        <v>436.08085952559964</v>
      </c>
      <c r="P14" s="83">
        <v>4567.8939646759118</v>
      </c>
      <c r="Q14" s="104">
        <v>1.0303288698261388</v>
      </c>
    </row>
    <row r="15" spans="2:17" ht="24.75" customHeight="1">
      <c r="B15" s="80"/>
      <c r="C15" s="93" t="s">
        <v>51</v>
      </c>
      <c r="D15" s="99">
        <v>135.12571656199</v>
      </c>
      <c r="E15" s="99">
        <v>118.01369059187002</v>
      </c>
      <c r="F15" s="99">
        <v>126.51255362259</v>
      </c>
      <c r="G15" s="99">
        <v>108.07268652129001</v>
      </c>
      <c r="H15" s="99">
        <v>98.162800626570018</v>
      </c>
      <c r="I15" s="99">
        <v>104.12400129071246</v>
      </c>
      <c r="J15" s="99">
        <v>116.80594292151875</v>
      </c>
      <c r="K15" s="99">
        <v>116.74393613919999</v>
      </c>
      <c r="L15" s="99">
        <v>102.49654811167507</v>
      </c>
      <c r="M15" s="99">
        <v>105.66857662970622</v>
      </c>
      <c r="N15" s="99">
        <v>115.18934068874998</v>
      </c>
      <c r="O15" s="99">
        <v>131.03551308429383</v>
      </c>
      <c r="P15" s="102">
        <v>1377.9513067901664</v>
      </c>
      <c r="Q15" s="103">
        <v>1.0030893980056581</v>
      </c>
    </row>
    <row r="16" spans="2:17" ht="24.75" customHeight="1">
      <c r="B16" s="80"/>
      <c r="C16" s="93" t="s">
        <v>49</v>
      </c>
      <c r="D16" s="99">
        <v>3.7624015532400001</v>
      </c>
      <c r="E16" s="99">
        <v>3.3172094018799996</v>
      </c>
      <c r="F16" s="99">
        <v>3.6117653999999999</v>
      </c>
      <c r="G16" s="99">
        <v>3.4683494797600001</v>
      </c>
      <c r="H16" s="99">
        <v>3.5680185103199999</v>
      </c>
      <c r="I16" s="99">
        <v>3.308166870799977</v>
      </c>
      <c r="J16" s="99">
        <v>3.547824834400036</v>
      </c>
      <c r="K16" s="99">
        <v>2.8967673437999384</v>
      </c>
      <c r="L16" s="99">
        <v>3.1330360489999887</v>
      </c>
      <c r="M16" s="99">
        <v>2.3799459287999634</v>
      </c>
      <c r="N16" s="99">
        <v>2.4512656299999884</v>
      </c>
      <c r="O16" s="99">
        <v>3.5295368283999866</v>
      </c>
      <c r="P16" s="102">
        <v>38.974287830399881</v>
      </c>
      <c r="Q16" s="103">
        <v>3.0105067979896463</v>
      </c>
    </row>
    <row r="17" spans="2:17" ht="24.75" customHeight="1">
      <c r="B17" s="80"/>
      <c r="C17" s="93" t="s">
        <v>52</v>
      </c>
      <c r="D17" s="99">
        <v>0.93811800000000001</v>
      </c>
      <c r="E17" s="99">
        <v>1.2052620000000001</v>
      </c>
      <c r="F17" s="99">
        <v>1.7862640000000001</v>
      </c>
      <c r="G17" s="99">
        <v>0.81477980000000005</v>
      </c>
      <c r="H17" s="99">
        <v>1.293909</v>
      </c>
      <c r="I17" s="99">
        <v>1.8750969</v>
      </c>
      <c r="J17" s="99">
        <v>2.5347913000000002</v>
      </c>
      <c r="K17" s="99">
        <v>2.7296299999999998</v>
      </c>
      <c r="L17" s="99">
        <v>1.7112271000000001</v>
      </c>
      <c r="M17" s="99">
        <v>2.4261170000000001</v>
      </c>
      <c r="N17" s="99">
        <v>1.3993191</v>
      </c>
      <c r="O17" s="99">
        <v>0.86434100000000003</v>
      </c>
      <c r="P17" s="102">
        <v>19.578855200000003</v>
      </c>
      <c r="Q17" s="103">
        <v>1.1265047297956097</v>
      </c>
    </row>
    <row r="18" spans="2:17" ht="24.75" customHeight="1">
      <c r="B18" s="80"/>
      <c r="C18" s="93" t="s">
        <v>53</v>
      </c>
      <c r="D18" s="99">
        <v>8.8257180000000002</v>
      </c>
      <c r="E18" s="99">
        <v>1.3291740000000001</v>
      </c>
      <c r="F18" s="99">
        <v>3.077445</v>
      </c>
      <c r="G18" s="99">
        <v>1.47E-4</v>
      </c>
      <c r="H18" s="99">
        <v>0</v>
      </c>
      <c r="I18" s="99">
        <v>0</v>
      </c>
      <c r="J18" s="99">
        <v>1.47E-4</v>
      </c>
      <c r="K18" s="99">
        <v>2.4107999999999994E-2</v>
      </c>
      <c r="L18" s="99">
        <v>2.3440620000000001</v>
      </c>
      <c r="M18" s="99">
        <v>4.277406</v>
      </c>
      <c r="N18" s="99">
        <v>3.7302719999999998</v>
      </c>
      <c r="O18" s="99">
        <v>11.423958000000001</v>
      </c>
      <c r="P18" s="102">
        <v>35.032437000000002</v>
      </c>
      <c r="Q18" s="103">
        <v>0.24351582556465537</v>
      </c>
    </row>
    <row r="19" spans="2:17" ht="24.75" customHeight="1" thickBot="1">
      <c r="B19" s="80"/>
      <c r="C19" s="81" t="s">
        <v>25</v>
      </c>
      <c r="D19" s="82">
        <v>148.65195411522998</v>
      </c>
      <c r="E19" s="82">
        <v>123.86533599375001</v>
      </c>
      <c r="F19" s="82">
        <v>134.98802802259002</v>
      </c>
      <c r="G19" s="82">
        <v>112.35596280105001</v>
      </c>
      <c r="H19" s="82">
        <v>103.02472813689</v>
      </c>
      <c r="I19" s="82">
        <v>109.30726506151244</v>
      </c>
      <c r="J19" s="82">
        <v>122.88870605591879</v>
      </c>
      <c r="K19" s="82">
        <v>122.39444148299992</v>
      </c>
      <c r="L19" s="82">
        <v>109.68487326067506</v>
      </c>
      <c r="M19" s="82">
        <v>114.75204555850618</v>
      </c>
      <c r="N19" s="82">
        <v>122.77019741874997</v>
      </c>
      <c r="O19" s="82">
        <v>146.85334891269383</v>
      </c>
      <c r="P19" s="83">
        <v>1471.5368868205662</v>
      </c>
      <c r="Q19" s="104">
        <v>0.95066990719049804</v>
      </c>
    </row>
    <row r="20" spans="2:17" ht="24.75" customHeight="1">
      <c r="B20" s="80"/>
      <c r="C20" s="93" t="s">
        <v>51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102">
        <v>0</v>
      </c>
      <c r="Q20" s="103"/>
    </row>
    <row r="21" spans="2:17" ht="24.75" customHeight="1">
      <c r="B21" s="80"/>
      <c r="C21" s="93" t="s">
        <v>49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102">
        <v>0</v>
      </c>
      <c r="Q21" s="103">
        <v>0</v>
      </c>
    </row>
    <row r="22" spans="2:17" ht="24.75" customHeight="1">
      <c r="B22" s="80"/>
      <c r="C22" s="93" t="s">
        <v>50</v>
      </c>
      <c r="D22" s="99">
        <v>0</v>
      </c>
      <c r="E22" s="99">
        <v>0.69220800000000005</v>
      </c>
      <c r="F22" s="99">
        <v>0.85881600000000002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102">
        <v>1.551024</v>
      </c>
      <c r="Q22" s="103"/>
    </row>
    <row r="23" spans="2:17" ht="24.75" customHeight="1" thickBot="1">
      <c r="B23" s="80"/>
      <c r="C23" s="81" t="s">
        <v>176</v>
      </c>
      <c r="D23" s="82">
        <v>0</v>
      </c>
      <c r="E23" s="82">
        <v>0.69220800000000005</v>
      </c>
      <c r="F23" s="82">
        <v>0.85881600000000002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1.551024</v>
      </c>
      <c r="Q23" s="104">
        <v>1.0568401980711331E-2</v>
      </c>
    </row>
  </sheetData>
  <mergeCells count="2">
    <mergeCell ref="C3:C5"/>
    <mergeCell ref="C1:Q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6426-4D0C-4963-9D2D-E383B265371A}">
  <sheetPr>
    <tabColor theme="9" tint="0.39997558519241921"/>
  </sheetPr>
  <dimension ref="A1:P22"/>
  <sheetViews>
    <sheetView zoomScale="55" zoomScaleNormal="55" zoomScaleSheetLayoutView="50" workbookViewId="0">
      <selection activeCell="B2" sqref="B2:P20"/>
    </sheetView>
  </sheetViews>
  <sheetFormatPr defaultColWidth="12.7109375" defaultRowHeight="15.75"/>
  <cols>
    <col min="1" max="1" width="3.85546875" style="105" customWidth="1"/>
    <col min="2" max="2" width="5.5703125" style="106" customWidth="1"/>
    <col min="3" max="3" width="28.140625" style="105" customWidth="1"/>
    <col min="4" max="16" width="14" style="105" customWidth="1"/>
    <col min="17" max="16384" width="12.7109375" style="105"/>
  </cols>
  <sheetData>
    <row r="1" spans="1:16" ht="13.5" customHeight="1">
      <c r="C1" s="105" t="s">
        <v>0</v>
      </c>
      <c r="D1" s="105" t="s">
        <v>0</v>
      </c>
      <c r="E1" s="107" t="s">
        <v>0</v>
      </c>
      <c r="F1" s="107"/>
      <c r="G1" s="107"/>
      <c r="H1" s="105" t="s">
        <v>0</v>
      </c>
      <c r="P1" s="105" t="s">
        <v>0</v>
      </c>
    </row>
    <row r="2" spans="1:16" ht="18.75">
      <c r="B2" s="338" t="s">
        <v>174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6" ht="25.5" customHeight="1" thickBo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ht="24.75" customHeight="1">
      <c r="A4" s="110"/>
      <c r="B4" s="339" t="s">
        <v>54</v>
      </c>
      <c r="C4" s="340"/>
      <c r="D4" s="111" t="s">
        <v>1</v>
      </c>
      <c r="E4" s="112" t="s">
        <v>2</v>
      </c>
      <c r="F4" s="112" t="s">
        <v>3</v>
      </c>
      <c r="G4" s="112" t="s">
        <v>4</v>
      </c>
      <c r="H4" s="112" t="s">
        <v>5</v>
      </c>
      <c r="I4" s="111" t="s">
        <v>6</v>
      </c>
      <c r="J4" s="111" t="s">
        <v>7</v>
      </c>
      <c r="K4" s="111" t="s">
        <v>8</v>
      </c>
      <c r="L4" s="111" t="s">
        <v>9</v>
      </c>
      <c r="M4" s="111" t="s">
        <v>10</v>
      </c>
      <c r="N4" s="113" t="s">
        <v>11</v>
      </c>
      <c r="O4" s="111" t="s">
        <v>12</v>
      </c>
      <c r="P4" s="114">
        <v>2022</v>
      </c>
    </row>
    <row r="5" spans="1:16" ht="24.75" customHeight="1" thickBot="1">
      <c r="A5" s="110"/>
      <c r="B5" s="341"/>
      <c r="C5" s="342"/>
      <c r="D5" s="115" t="s">
        <v>13</v>
      </c>
      <c r="E5" s="115" t="s">
        <v>13</v>
      </c>
      <c r="F5" s="115" t="s">
        <v>13</v>
      </c>
      <c r="G5" s="115" t="s">
        <v>13</v>
      </c>
      <c r="H5" s="115" t="s">
        <v>13</v>
      </c>
      <c r="I5" s="115" t="s">
        <v>13</v>
      </c>
      <c r="J5" s="115" t="s">
        <v>13</v>
      </c>
      <c r="K5" s="115" t="s">
        <v>13</v>
      </c>
      <c r="L5" s="115" t="s">
        <v>13</v>
      </c>
      <c r="M5" s="115" t="s">
        <v>13</v>
      </c>
      <c r="N5" s="115" t="s">
        <v>13</v>
      </c>
      <c r="O5" s="115" t="s">
        <v>13</v>
      </c>
      <c r="P5" s="116" t="s">
        <v>13</v>
      </c>
    </row>
    <row r="6" spans="1:16" ht="24.75" customHeight="1">
      <c r="A6" s="110"/>
      <c r="B6" s="117"/>
      <c r="C6" s="118" t="s">
        <v>55</v>
      </c>
      <c r="D6" s="119">
        <v>149.75800000000001</v>
      </c>
      <c r="E6" s="120">
        <v>157.40100000000001</v>
      </c>
      <c r="F6" s="120">
        <v>54.616999999999997</v>
      </c>
      <c r="G6" s="120">
        <v>104.075</v>
      </c>
      <c r="H6" s="120">
        <v>83.673000000000002</v>
      </c>
      <c r="I6" s="120">
        <v>62.712000000000003</v>
      </c>
      <c r="J6" s="120">
        <v>85.847999999999999</v>
      </c>
      <c r="K6" s="120">
        <v>90.432000000000002</v>
      </c>
      <c r="L6" s="120">
        <v>135.227</v>
      </c>
      <c r="M6" s="120">
        <v>168.101</v>
      </c>
      <c r="N6" s="120">
        <v>133.01499999999999</v>
      </c>
      <c r="O6" s="120">
        <v>128.38999999999999</v>
      </c>
      <c r="P6" s="121">
        <v>1353.249</v>
      </c>
    </row>
    <row r="7" spans="1:16" ht="24.75" customHeight="1">
      <c r="A7" s="110" t="s">
        <v>0</v>
      </c>
      <c r="B7" s="122"/>
      <c r="C7" s="123" t="s">
        <v>56</v>
      </c>
      <c r="D7" s="124">
        <v>80.206000000000003</v>
      </c>
      <c r="E7" s="125">
        <v>87.468999999999994</v>
      </c>
      <c r="F7" s="125">
        <v>104.977</v>
      </c>
      <c r="G7" s="125">
        <v>112.075</v>
      </c>
      <c r="H7" s="125">
        <v>224.52099999999999</v>
      </c>
      <c r="I7" s="125">
        <v>181.86199999999999</v>
      </c>
      <c r="J7" s="125">
        <v>187.702</v>
      </c>
      <c r="K7" s="125">
        <v>122.154</v>
      </c>
      <c r="L7" s="125">
        <v>181.697</v>
      </c>
      <c r="M7" s="125">
        <v>130.381</v>
      </c>
      <c r="N7" s="125">
        <v>113.655</v>
      </c>
      <c r="O7" s="125">
        <v>152.178</v>
      </c>
      <c r="P7" s="126">
        <v>1678.877</v>
      </c>
    </row>
    <row r="8" spans="1:16" ht="24.75" customHeight="1">
      <c r="A8" s="110"/>
      <c r="B8" s="127"/>
      <c r="C8" s="123" t="s">
        <v>57</v>
      </c>
      <c r="D8" s="124">
        <v>105.024</v>
      </c>
      <c r="E8" s="125">
        <v>104.45399999999999</v>
      </c>
      <c r="F8" s="125">
        <v>146.36699999999999</v>
      </c>
      <c r="G8" s="125">
        <v>33.686999999999998</v>
      </c>
      <c r="H8" s="125">
        <v>26.245000000000001</v>
      </c>
      <c r="I8" s="125">
        <v>88.947000000000003</v>
      </c>
      <c r="J8" s="125">
        <v>119.444</v>
      </c>
      <c r="K8" s="125">
        <v>122.74299999999999</v>
      </c>
      <c r="L8" s="125">
        <v>60.97</v>
      </c>
      <c r="M8" s="125">
        <v>128.08099999999999</v>
      </c>
      <c r="N8" s="125">
        <v>148.82900000000001</v>
      </c>
      <c r="O8" s="125">
        <v>148.005</v>
      </c>
      <c r="P8" s="126">
        <v>1232.796</v>
      </c>
    </row>
    <row r="9" spans="1:16" ht="24.75" customHeight="1" thickBot="1">
      <c r="A9" s="110"/>
      <c r="B9" s="128" t="s">
        <v>58</v>
      </c>
      <c r="C9" s="129" t="s">
        <v>59</v>
      </c>
      <c r="D9" s="130">
        <v>334.988</v>
      </c>
      <c r="E9" s="131">
        <v>349.32400000000001</v>
      </c>
      <c r="F9" s="131">
        <v>305.96100000000001</v>
      </c>
      <c r="G9" s="131">
        <v>249.83699999999999</v>
      </c>
      <c r="H9" s="131">
        <v>334.43900000000002</v>
      </c>
      <c r="I9" s="131">
        <v>333.52100000000002</v>
      </c>
      <c r="J9" s="130">
        <v>392.99400000000003</v>
      </c>
      <c r="K9" s="130">
        <v>335.32900000000001</v>
      </c>
      <c r="L9" s="130">
        <v>377.89400000000001</v>
      </c>
      <c r="M9" s="130">
        <v>426.56299999999999</v>
      </c>
      <c r="N9" s="130">
        <v>395.49900000000002</v>
      </c>
      <c r="O9" s="130">
        <v>428.57299999999998</v>
      </c>
      <c r="P9" s="132">
        <v>4264.9219999999996</v>
      </c>
    </row>
    <row r="10" spans="1:16" ht="24.75" customHeight="1">
      <c r="A10" s="110"/>
      <c r="B10" s="117"/>
      <c r="C10" s="118" t="s">
        <v>60</v>
      </c>
      <c r="D10" s="119">
        <v>212.30099999999999</v>
      </c>
      <c r="E10" s="120">
        <v>149.13800000000001</v>
      </c>
      <c r="F10" s="120">
        <v>244.28399999999999</v>
      </c>
      <c r="G10" s="120">
        <v>211.124</v>
      </c>
      <c r="H10" s="120">
        <v>121.541</v>
      </c>
      <c r="I10" s="120">
        <v>191.05799999999999</v>
      </c>
      <c r="J10" s="120">
        <v>237.83600000000001</v>
      </c>
      <c r="K10" s="120">
        <v>158.5</v>
      </c>
      <c r="L10" s="120">
        <v>118.246</v>
      </c>
      <c r="M10" s="120">
        <v>139.36699999999999</v>
      </c>
      <c r="N10" s="120">
        <v>209.67699999999999</v>
      </c>
      <c r="O10" s="120">
        <v>318.99400000000003</v>
      </c>
      <c r="P10" s="121">
        <v>2312.0659999999998</v>
      </c>
    </row>
    <row r="11" spans="1:16" ht="24.75" customHeight="1">
      <c r="A11" s="110"/>
      <c r="B11" s="122"/>
      <c r="C11" s="123" t="s">
        <v>61</v>
      </c>
      <c r="D11" s="124">
        <v>279.98500000000001</v>
      </c>
      <c r="E11" s="125">
        <v>234.078</v>
      </c>
      <c r="F11" s="125">
        <v>125.32299999999999</v>
      </c>
      <c r="G11" s="125">
        <v>194.11600000000001</v>
      </c>
      <c r="H11" s="125">
        <v>189.53</v>
      </c>
      <c r="I11" s="125">
        <v>113.551</v>
      </c>
      <c r="J11" s="125">
        <v>136.35900000000001</v>
      </c>
      <c r="K11" s="125">
        <v>149.38200000000001</v>
      </c>
      <c r="L11" s="125">
        <v>49.911999999999999</v>
      </c>
      <c r="M11" s="125">
        <v>102.65</v>
      </c>
      <c r="N11" s="125">
        <v>233.714</v>
      </c>
      <c r="O11" s="125">
        <v>256.64299999999997</v>
      </c>
      <c r="P11" s="126">
        <v>2065.2429999999999</v>
      </c>
    </row>
    <row r="12" spans="1:16" ht="24.75" customHeight="1">
      <c r="A12" s="110"/>
      <c r="B12" s="127"/>
      <c r="C12" s="123" t="s">
        <v>62</v>
      </c>
      <c r="D12" s="124">
        <v>289.904</v>
      </c>
      <c r="E12" s="125">
        <v>284.53699999999998</v>
      </c>
      <c r="F12" s="125">
        <v>208.18299999999999</v>
      </c>
      <c r="G12" s="125">
        <v>297.37099999999998</v>
      </c>
      <c r="H12" s="125">
        <v>351.53399999999999</v>
      </c>
      <c r="I12" s="125">
        <v>242.39</v>
      </c>
      <c r="J12" s="125">
        <v>219.61600000000001</v>
      </c>
      <c r="K12" s="125">
        <v>211.15600000000001</v>
      </c>
      <c r="L12" s="125">
        <v>233.85900000000001</v>
      </c>
      <c r="M12" s="125">
        <v>270.11</v>
      </c>
      <c r="N12" s="125">
        <v>195.80099999999999</v>
      </c>
      <c r="O12" s="125">
        <v>162.583</v>
      </c>
      <c r="P12" s="126">
        <v>2967.0439999999999</v>
      </c>
    </row>
    <row r="13" spans="1:16" ht="24.75" customHeight="1" thickBot="1">
      <c r="A13" s="110"/>
      <c r="B13" s="133" t="s">
        <v>63</v>
      </c>
      <c r="C13" s="134" t="s">
        <v>64</v>
      </c>
      <c r="D13" s="135">
        <v>782.19</v>
      </c>
      <c r="E13" s="136">
        <v>667.75300000000004</v>
      </c>
      <c r="F13" s="136">
        <v>577.79</v>
      </c>
      <c r="G13" s="136">
        <v>702.61099999999999</v>
      </c>
      <c r="H13" s="136">
        <v>662.60500000000002</v>
      </c>
      <c r="I13" s="136">
        <v>546.99900000000002</v>
      </c>
      <c r="J13" s="135">
        <v>593.81100000000004</v>
      </c>
      <c r="K13" s="135">
        <v>519.03800000000001</v>
      </c>
      <c r="L13" s="135">
        <v>402.017</v>
      </c>
      <c r="M13" s="135">
        <v>512.12699999999995</v>
      </c>
      <c r="N13" s="135">
        <v>639.19200000000001</v>
      </c>
      <c r="O13" s="135">
        <v>738.22</v>
      </c>
      <c r="P13" s="137">
        <v>7344.3530000000001</v>
      </c>
    </row>
    <row r="14" spans="1:16" ht="24.75" customHeight="1" thickBot="1">
      <c r="A14" s="110"/>
      <c r="B14" s="138" t="s">
        <v>65</v>
      </c>
      <c r="C14" s="139" t="s">
        <v>66</v>
      </c>
      <c r="D14" s="140">
        <v>447.20200000000006</v>
      </c>
      <c r="E14" s="140">
        <v>318.42900000000003</v>
      </c>
      <c r="F14" s="140">
        <v>271.82899999999995</v>
      </c>
      <c r="G14" s="140">
        <v>452.774</v>
      </c>
      <c r="H14" s="140">
        <v>328.166</v>
      </c>
      <c r="I14" s="140">
        <v>213.47800000000001</v>
      </c>
      <c r="J14" s="140">
        <v>200.81700000000001</v>
      </c>
      <c r="K14" s="140">
        <v>183.709</v>
      </c>
      <c r="L14" s="140">
        <v>24.12299999999999</v>
      </c>
      <c r="M14" s="140">
        <v>85.563999999999965</v>
      </c>
      <c r="N14" s="140">
        <v>243.69299999999998</v>
      </c>
      <c r="O14" s="140">
        <v>309.64700000000005</v>
      </c>
      <c r="P14" s="141">
        <v>3079.4310000000005</v>
      </c>
    </row>
    <row r="15" spans="1:16" ht="15" customHeight="1" thickBot="1">
      <c r="B15" s="343"/>
      <c r="C15" s="343"/>
      <c r="D15" s="142" t="s">
        <v>0</v>
      </c>
      <c r="E15" s="142" t="s">
        <v>0</v>
      </c>
      <c r="F15" s="142" t="s">
        <v>0</v>
      </c>
      <c r="G15" s="142" t="s">
        <v>0</v>
      </c>
      <c r="H15" s="142" t="s">
        <v>0</v>
      </c>
      <c r="I15" s="142" t="s">
        <v>0</v>
      </c>
      <c r="J15" s="142"/>
      <c r="K15" s="142"/>
      <c r="L15" s="142"/>
      <c r="M15" s="142"/>
      <c r="N15" s="142"/>
      <c r="O15" s="142"/>
      <c r="P15" s="142" t="s">
        <v>0</v>
      </c>
    </row>
    <row r="16" spans="1:16" ht="24.75" customHeight="1" thickBot="1">
      <c r="A16" s="110"/>
      <c r="B16" s="143"/>
      <c r="C16" s="144" t="s">
        <v>67</v>
      </c>
      <c r="D16" s="145">
        <v>62.542999999999978</v>
      </c>
      <c r="E16" s="145">
        <v>-8.2630000000000052</v>
      </c>
      <c r="F16" s="145">
        <v>189.667</v>
      </c>
      <c r="G16" s="145">
        <v>107.04899999999999</v>
      </c>
      <c r="H16" s="145">
        <v>37.867999999999995</v>
      </c>
      <c r="I16" s="145">
        <v>128.346</v>
      </c>
      <c r="J16" s="145">
        <v>151.988</v>
      </c>
      <c r="K16" s="145">
        <v>68.067999999999998</v>
      </c>
      <c r="L16" s="145">
        <v>-16.981000000000009</v>
      </c>
      <c r="M16" s="145">
        <v>-28.734000000000009</v>
      </c>
      <c r="N16" s="145">
        <v>76.662000000000006</v>
      </c>
      <c r="O16" s="145">
        <v>190.60400000000004</v>
      </c>
      <c r="P16" s="146">
        <v>958.81699999999978</v>
      </c>
    </row>
    <row r="17" spans="1:16" ht="24.75" customHeight="1" thickBot="1">
      <c r="A17" s="110"/>
      <c r="B17" s="143"/>
      <c r="C17" s="144" t="s">
        <v>68</v>
      </c>
      <c r="D17" s="147">
        <v>199.779</v>
      </c>
      <c r="E17" s="147">
        <v>146.60900000000001</v>
      </c>
      <c r="F17" s="147">
        <v>20.345999999999989</v>
      </c>
      <c r="G17" s="147">
        <v>82.041000000000011</v>
      </c>
      <c r="H17" s="147">
        <v>-34.990999999999985</v>
      </c>
      <c r="I17" s="147">
        <v>-68.310999999999993</v>
      </c>
      <c r="J17" s="147">
        <v>-51.342999999999989</v>
      </c>
      <c r="K17" s="147">
        <v>27.228000000000009</v>
      </c>
      <c r="L17" s="147">
        <v>-131.785</v>
      </c>
      <c r="M17" s="147">
        <v>-27.730999999999995</v>
      </c>
      <c r="N17" s="147">
        <v>120.059</v>
      </c>
      <c r="O17" s="147">
        <v>104.46499999999997</v>
      </c>
      <c r="P17" s="148">
        <v>386.36599999999999</v>
      </c>
    </row>
    <row r="18" spans="1:16" ht="24.75" customHeight="1" thickBot="1">
      <c r="A18" s="110"/>
      <c r="B18" s="143"/>
      <c r="C18" s="144" t="s">
        <v>69</v>
      </c>
      <c r="D18" s="147">
        <v>184.88</v>
      </c>
      <c r="E18" s="147">
        <v>180.08299999999997</v>
      </c>
      <c r="F18" s="147">
        <v>61.816000000000003</v>
      </c>
      <c r="G18" s="147">
        <v>263.68399999999997</v>
      </c>
      <c r="H18" s="147">
        <v>325.28899999999999</v>
      </c>
      <c r="I18" s="147">
        <v>153.44299999999998</v>
      </c>
      <c r="J18" s="147">
        <v>100.17200000000001</v>
      </c>
      <c r="K18" s="147">
        <v>88.413000000000011</v>
      </c>
      <c r="L18" s="147">
        <v>172.88900000000001</v>
      </c>
      <c r="M18" s="147">
        <v>142.02900000000002</v>
      </c>
      <c r="N18" s="147">
        <v>46.97199999999998</v>
      </c>
      <c r="O18" s="147">
        <v>14.578000000000003</v>
      </c>
      <c r="P18" s="148">
        <v>1734.2479999999998</v>
      </c>
    </row>
    <row r="19" spans="1:16" ht="15" customHeight="1" thickBot="1"/>
    <row r="20" spans="1:16" ht="24.95" customHeight="1" thickBot="1">
      <c r="B20" s="143"/>
      <c r="C20" s="144" t="s">
        <v>70</v>
      </c>
      <c r="D20" s="145">
        <v>297.92</v>
      </c>
      <c r="E20" s="145">
        <v>289.50200000000001</v>
      </c>
      <c r="F20" s="145">
        <v>258.06700000000001</v>
      </c>
      <c r="G20" s="145">
        <v>219.62899999999999</v>
      </c>
      <c r="H20" s="145">
        <v>316.24099999999999</v>
      </c>
      <c r="I20" s="145">
        <v>285.31700000000001</v>
      </c>
      <c r="J20" s="145">
        <v>307.529</v>
      </c>
      <c r="K20" s="145">
        <v>255.06399999999999</v>
      </c>
      <c r="L20" s="145">
        <v>304.81</v>
      </c>
      <c r="M20" s="145">
        <v>260.37</v>
      </c>
      <c r="N20" s="145">
        <v>305.01900000000001</v>
      </c>
      <c r="O20" s="145">
        <v>297.50200000000001</v>
      </c>
      <c r="P20" s="146">
        <v>3396.97</v>
      </c>
    </row>
    <row r="21" spans="1:16" ht="24.95" customHeight="1" thickBot="1">
      <c r="B21" s="143"/>
      <c r="C21" s="144" t="s">
        <v>71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6"/>
    </row>
    <row r="22" spans="1:16">
      <c r="I22" s="105" t="s">
        <v>0</v>
      </c>
      <c r="L22" s="105" t="s">
        <v>0</v>
      </c>
      <c r="N22" s="105" t="s">
        <v>0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AD36-79F5-41D6-8337-B7429051905B}">
  <sheetPr>
    <tabColor indexed="43"/>
  </sheetPr>
  <dimension ref="A1:R26"/>
  <sheetViews>
    <sheetView zoomScale="57" zoomScaleNormal="57" zoomScaleSheetLayoutView="50" workbookViewId="0">
      <selection activeCell="B2" sqref="B2:P18"/>
    </sheetView>
  </sheetViews>
  <sheetFormatPr defaultColWidth="12.7109375" defaultRowHeight="15.75"/>
  <cols>
    <col min="1" max="1" width="3.85546875" style="105" customWidth="1"/>
    <col min="2" max="2" width="5.5703125" style="106" customWidth="1"/>
    <col min="3" max="3" width="28.140625" style="105" customWidth="1"/>
    <col min="4" max="16" width="14" style="105" customWidth="1"/>
    <col min="17" max="241" width="12.7109375" style="105"/>
    <col min="242" max="242" width="3.85546875" style="105" customWidth="1"/>
    <col min="243" max="243" width="5.5703125" style="105" customWidth="1"/>
    <col min="244" max="244" width="28.140625" style="105" customWidth="1"/>
    <col min="245" max="257" width="14" style="105" customWidth="1"/>
    <col min="258" max="258" width="3.85546875" style="105" customWidth="1"/>
    <col min="259" max="259" width="13.7109375" style="105" bestFit="1" customWidth="1"/>
    <col min="260" max="261" width="12.7109375" style="105"/>
    <col min="262" max="262" width="17.140625" style="105" customWidth="1"/>
    <col min="263" max="263" width="8.85546875" style="105" customWidth="1"/>
    <col min="264" max="264" width="12.7109375" style="105"/>
    <col min="265" max="265" width="14.85546875" style="105" customWidth="1"/>
    <col min="266" max="269" width="22.42578125" style="105" customWidth="1"/>
    <col min="270" max="270" width="25.28515625" style="105" customWidth="1"/>
    <col min="271" max="271" width="6.28515625" style="105" customWidth="1"/>
    <col min="272" max="497" width="12.7109375" style="105"/>
    <col min="498" max="498" width="3.85546875" style="105" customWidth="1"/>
    <col min="499" max="499" width="5.5703125" style="105" customWidth="1"/>
    <col min="500" max="500" width="28.140625" style="105" customWidth="1"/>
    <col min="501" max="513" width="14" style="105" customWidth="1"/>
    <col min="514" max="514" width="3.85546875" style="105" customWidth="1"/>
    <col min="515" max="515" width="13.7109375" style="105" bestFit="1" customWidth="1"/>
    <col min="516" max="517" width="12.7109375" style="105"/>
    <col min="518" max="518" width="17.140625" style="105" customWidth="1"/>
    <col min="519" max="519" width="8.85546875" style="105" customWidth="1"/>
    <col min="520" max="520" width="12.7109375" style="105"/>
    <col min="521" max="521" width="14.85546875" style="105" customWidth="1"/>
    <col min="522" max="525" width="22.42578125" style="105" customWidth="1"/>
    <col min="526" max="526" width="25.28515625" style="105" customWidth="1"/>
    <col min="527" max="527" width="6.28515625" style="105" customWidth="1"/>
    <col min="528" max="753" width="12.7109375" style="105"/>
    <col min="754" max="754" width="3.85546875" style="105" customWidth="1"/>
    <col min="755" max="755" width="5.5703125" style="105" customWidth="1"/>
    <col min="756" max="756" width="28.140625" style="105" customWidth="1"/>
    <col min="757" max="769" width="14" style="105" customWidth="1"/>
    <col min="770" max="770" width="3.85546875" style="105" customWidth="1"/>
    <col min="771" max="771" width="13.7109375" style="105" bestFit="1" customWidth="1"/>
    <col min="772" max="773" width="12.7109375" style="105"/>
    <col min="774" max="774" width="17.140625" style="105" customWidth="1"/>
    <col min="775" max="775" width="8.85546875" style="105" customWidth="1"/>
    <col min="776" max="776" width="12.7109375" style="105"/>
    <col min="777" max="777" width="14.85546875" style="105" customWidth="1"/>
    <col min="778" max="781" width="22.42578125" style="105" customWidth="1"/>
    <col min="782" max="782" width="25.28515625" style="105" customWidth="1"/>
    <col min="783" max="783" width="6.28515625" style="105" customWidth="1"/>
    <col min="784" max="1009" width="12.7109375" style="105"/>
    <col min="1010" max="1010" width="3.85546875" style="105" customWidth="1"/>
    <col min="1011" max="1011" width="5.5703125" style="105" customWidth="1"/>
    <col min="1012" max="1012" width="28.140625" style="105" customWidth="1"/>
    <col min="1013" max="1025" width="14" style="105" customWidth="1"/>
    <col min="1026" max="1026" width="3.85546875" style="105" customWidth="1"/>
    <col min="1027" max="1027" width="13.7109375" style="105" bestFit="1" customWidth="1"/>
    <col min="1028" max="1029" width="12.7109375" style="105"/>
    <col min="1030" max="1030" width="17.140625" style="105" customWidth="1"/>
    <col min="1031" max="1031" width="8.85546875" style="105" customWidth="1"/>
    <col min="1032" max="1032" width="12.7109375" style="105"/>
    <col min="1033" max="1033" width="14.85546875" style="105" customWidth="1"/>
    <col min="1034" max="1037" width="22.42578125" style="105" customWidth="1"/>
    <col min="1038" max="1038" width="25.28515625" style="105" customWidth="1"/>
    <col min="1039" max="1039" width="6.28515625" style="105" customWidth="1"/>
    <col min="1040" max="1265" width="12.7109375" style="105"/>
    <col min="1266" max="1266" width="3.85546875" style="105" customWidth="1"/>
    <col min="1267" max="1267" width="5.5703125" style="105" customWidth="1"/>
    <col min="1268" max="1268" width="28.140625" style="105" customWidth="1"/>
    <col min="1269" max="1281" width="14" style="105" customWidth="1"/>
    <col min="1282" max="1282" width="3.85546875" style="105" customWidth="1"/>
    <col min="1283" max="1283" width="13.7109375" style="105" bestFit="1" customWidth="1"/>
    <col min="1284" max="1285" width="12.7109375" style="105"/>
    <col min="1286" max="1286" width="17.140625" style="105" customWidth="1"/>
    <col min="1287" max="1287" width="8.85546875" style="105" customWidth="1"/>
    <col min="1288" max="1288" width="12.7109375" style="105"/>
    <col min="1289" max="1289" width="14.85546875" style="105" customWidth="1"/>
    <col min="1290" max="1293" width="22.42578125" style="105" customWidth="1"/>
    <col min="1294" max="1294" width="25.28515625" style="105" customWidth="1"/>
    <col min="1295" max="1295" width="6.28515625" style="105" customWidth="1"/>
    <col min="1296" max="1521" width="12.7109375" style="105"/>
    <col min="1522" max="1522" width="3.85546875" style="105" customWidth="1"/>
    <col min="1523" max="1523" width="5.5703125" style="105" customWidth="1"/>
    <col min="1524" max="1524" width="28.140625" style="105" customWidth="1"/>
    <col min="1525" max="1537" width="14" style="105" customWidth="1"/>
    <col min="1538" max="1538" width="3.85546875" style="105" customWidth="1"/>
    <col min="1539" max="1539" width="13.7109375" style="105" bestFit="1" customWidth="1"/>
    <col min="1540" max="1541" width="12.7109375" style="105"/>
    <col min="1542" max="1542" width="17.140625" style="105" customWidth="1"/>
    <col min="1543" max="1543" width="8.85546875" style="105" customWidth="1"/>
    <col min="1544" max="1544" width="12.7109375" style="105"/>
    <col min="1545" max="1545" width="14.85546875" style="105" customWidth="1"/>
    <col min="1546" max="1549" width="22.42578125" style="105" customWidth="1"/>
    <col min="1550" max="1550" width="25.28515625" style="105" customWidth="1"/>
    <col min="1551" max="1551" width="6.28515625" style="105" customWidth="1"/>
    <col min="1552" max="1777" width="12.7109375" style="105"/>
    <col min="1778" max="1778" width="3.85546875" style="105" customWidth="1"/>
    <col min="1779" max="1779" width="5.5703125" style="105" customWidth="1"/>
    <col min="1780" max="1780" width="28.140625" style="105" customWidth="1"/>
    <col min="1781" max="1793" width="14" style="105" customWidth="1"/>
    <col min="1794" max="1794" width="3.85546875" style="105" customWidth="1"/>
    <col min="1795" max="1795" width="13.7109375" style="105" bestFit="1" customWidth="1"/>
    <col min="1796" max="1797" width="12.7109375" style="105"/>
    <col min="1798" max="1798" width="17.140625" style="105" customWidth="1"/>
    <col min="1799" max="1799" width="8.85546875" style="105" customWidth="1"/>
    <col min="1800" max="1800" width="12.7109375" style="105"/>
    <col min="1801" max="1801" width="14.85546875" style="105" customWidth="1"/>
    <col min="1802" max="1805" width="22.42578125" style="105" customWidth="1"/>
    <col min="1806" max="1806" width="25.28515625" style="105" customWidth="1"/>
    <col min="1807" max="1807" width="6.28515625" style="105" customWidth="1"/>
    <col min="1808" max="2033" width="12.7109375" style="105"/>
    <col min="2034" max="2034" width="3.85546875" style="105" customWidth="1"/>
    <col min="2035" max="2035" width="5.5703125" style="105" customWidth="1"/>
    <col min="2036" max="2036" width="28.140625" style="105" customWidth="1"/>
    <col min="2037" max="2049" width="14" style="105" customWidth="1"/>
    <col min="2050" max="2050" width="3.85546875" style="105" customWidth="1"/>
    <col min="2051" max="2051" width="13.7109375" style="105" bestFit="1" customWidth="1"/>
    <col min="2052" max="2053" width="12.7109375" style="105"/>
    <col min="2054" max="2054" width="17.140625" style="105" customWidth="1"/>
    <col min="2055" max="2055" width="8.85546875" style="105" customWidth="1"/>
    <col min="2056" max="2056" width="12.7109375" style="105"/>
    <col min="2057" max="2057" width="14.85546875" style="105" customWidth="1"/>
    <col min="2058" max="2061" width="22.42578125" style="105" customWidth="1"/>
    <col min="2062" max="2062" width="25.28515625" style="105" customWidth="1"/>
    <col min="2063" max="2063" width="6.28515625" style="105" customWidth="1"/>
    <col min="2064" max="2289" width="12.7109375" style="105"/>
    <col min="2290" max="2290" width="3.85546875" style="105" customWidth="1"/>
    <col min="2291" max="2291" width="5.5703125" style="105" customWidth="1"/>
    <col min="2292" max="2292" width="28.140625" style="105" customWidth="1"/>
    <col min="2293" max="2305" width="14" style="105" customWidth="1"/>
    <col min="2306" max="2306" width="3.85546875" style="105" customWidth="1"/>
    <col min="2307" max="2307" width="13.7109375" style="105" bestFit="1" customWidth="1"/>
    <col min="2308" max="2309" width="12.7109375" style="105"/>
    <col min="2310" max="2310" width="17.140625" style="105" customWidth="1"/>
    <col min="2311" max="2311" width="8.85546875" style="105" customWidth="1"/>
    <col min="2312" max="2312" width="12.7109375" style="105"/>
    <col min="2313" max="2313" width="14.85546875" style="105" customWidth="1"/>
    <col min="2314" max="2317" width="22.42578125" style="105" customWidth="1"/>
    <col min="2318" max="2318" width="25.28515625" style="105" customWidth="1"/>
    <col min="2319" max="2319" width="6.28515625" style="105" customWidth="1"/>
    <col min="2320" max="2545" width="12.7109375" style="105"/>
    <col min="2546" max="2546" width="3.85546875" style="105" customWidth="1"/>
    <col min="2547" max="2547" width="5.5703125" style="105" customWidth="1"/>
    <col min="2548" max="2548" width="28.140625" style="105" customWidth="1"/>
    <col min="2549" max="2561" width="14" style="105" customWidth="1"/>
    <col min="2562" max="2562" width="3.85546875" style="105" customWidth="1"/>
    <col min="2563" max="2563" width="13.7109375" style="105" bestFit="1" customWidth="1"/>
    <col min="2564" max="2565" width="12.7109375" style="105"/>
    <col min="2566" max="2566" width="17.140625" style="105" customWidth="1"/>
    <col min="2567" max="2567" width="8.85546875" style="105" customWidth="1"/>
    <col min="2568" max="2568" width="12.7109375" style="105"/>
    <col min="2569" max="2569" width="14.85546875" style="105" customWidth="1"/>
    <col min="2570" max="2573" width="22.42578125" style="105" customWidth="1"/>
    <col min="2574" max="2574" width="25.28515625" style="105" customWidth="1"/>
    <col min="2575" max="2575" width="6.28515625" style="105" customWidth="1"/>
    <col min="2576" max="2801" width="12.7109375" style="105"/>
    <col min="2802" max="2802" width="3.85546875" style="105" customWidth="1"/>
    <col min="2803" max="2803" width="5.5703125" style="105" customWidth="1"/>
    <col min="2804" max="2804" width="28.140625" style="105" customWidth="1"/>
    <col min="2805" max="2817" width="14" style="105" customWidth="1"/>
    <col min="2818" max="2818" width="3.85546875" style="105" customWidth="1"/>
    <col min="2819" max="2819" width="13.7109375" style="105" bestFit="1" customWidth="1"/>
    <col min="2820" max="2821" width="12.7109375" style="105"/>
    <col min="2822" max="2822" width="17.140625" style="105" customWidth="1"/>
    <col min="2823" max="2823" width="8.85546875" style="105" customWidth="1"/>
    <col min="2824" max="2824" width="12.7109375" style="105"/>
    <col min="2825" max="2825" width="14.85546875" style="105" customWidth="1"/>
    <col min="2826" max="2829" width="22.42578125" style="105" customWidth="1"/>
    <col min="2830" max="2830" width="25.28515625" style="105" customWidth="1"/>
    <col min="2831" max="2831" width="6.28515625" style="105" customWidth="1"/>
    <col min="2832" max="3057" width="12.7109375" style="105"/>
    <col min="3058" max="3058" width="3.85546875" style="105" customWidth="1"/>
    <col min="3059" max="3059" width="5.5703125" style="105" customWidth="1"/>
    <col min="3060" max="3060" width="28.140625" style="105" customWidth="1"/>
    <col min="3061" max="3073" width="14" style="105" customWidth="1"/>
    <col min="3074" max="3074" width="3.85546875" style="105" customWidth="1"/>
    <col min="3075" max="3075" width="13.7109375" style="105" bestFit="1" customWidth="1"/>
    <col min="3076" max="3077" width="12.7109375" style="105"/>
    <col min="3078" max="3078" width="17.140625" style="105" customWidth="1"/>
    <col min="3079" max="3079" width="8.85546875" style="105" customWidth="1"/>
    <col min="3080" max="3080" width="12.7109375" style="105"/>
    <col min="3081" max="3081" width="14.85546875" style="105" customWidth="1"/>
    <col min="3082" max="3085" width="22.42578125" style="105" customWidth="1"/>
    <col min="3086" max="3086" width="25.28515625" style="105" customWidth="1"/>
    <col min="3087" max="3087" width="6.28515625" style="105" customWidth="1"/>
    <col min="3088" max="3313" width="12.7109375" style="105"/>
    <col min="3314" max="3314" width="3.85546875" style="105" customWidth="1"/>
    <col min="3315" max="3315" width="5.5703125" style="105" customWidth="1"/>
    <col min="3316" max="3316" width="28.140625" style="105" customWidth="1"/>
    <col min="3317" max="3329" width="14" style="105" customWidth="1"/>
    <col min="3330" max="3330" width="3.85546875" style="105" customWidth="1"/>
    <col min="3331" max="3331" width="13.7109375" style="105" bestFit="1" customWidth="1"/>
    <col min="3332" max="3333" width="12.7109375" style="105"/>
    <col min="3334" max="3334" width="17.140625" style="105" customWidth="1"/>
    <col min="3335" max="3335" width="8.85546875" style="105" customWidth="1"/>
    <col min="3336" max="3336" width="12.7109375" style="105"/>
    <col min="3337" max="3337" width="14.85546875" style="105" customWidth="1"/>
    <col min="3338" max="3341" width="22.42578125" style="105" customWidth="1"/>
    <col min="3342" max="3342" width="25.28515625" style="105" customWidth="1"/>
    <col min="3343" max="3343" width="6.28515625" style="105" customWidth="1"/>
    <col min="3344" max="3569" width="12.7109375" style="105"/>
    <col min="3570" max="3570" width="3.85546875" style="105" customWidth="1"/>
    <col min="3571" max="3571" width="5.5703125" style="105" customWidth="1"/>
    <col min="3572" max="3572" width="28.140625" style="105" customWidth="1"/>
    <col min="3573" max="3585" width="14" style="105" customWidth="1"/>
    <col min="3586" max="3586" width="3.85546875" style="105" customWidth="1"/>
    <col min="3587" max="3587" width="13.7109375" style="105" bestFit="1" customWidth="1"/>
    <col min="3588" max="3589" width="12.7109375" style="105"/>
    <col min="3590" max="3590" width="17.140625" style="105" customWidth="1"/>
    <col min="3591" max="3591" width="8.85546875" style="105" customWidth="1"/>
    <col min="3592" max="3592" width="12.7109375" style="105"/>
    <col min="3593" max="3593" width="14.85546875" style="105" customWidth="1"/>
    <col min="3594" max="3597" width="22.42578125" style="105" customWidth="1"/>
    <col min="3598" max="3598" width="25.28515625" style="105" customWidth="1"/>
    <col min="3599" max="3599" width="6.28515625" style="105" customWidth="1"/>
    <col min="3600" max="3825" width="12.7109375" style="105"/>
    <col min="3826" max="3826" width="3.85546875" style="105" customWidth="1"/>
    <col min="3827" max="3827" width="5.5703125" style="105" customWidth="1"/>
    <col min="3828" max="3828" width="28.140625" style="105" customWidth="1"/>
    <col min="3829" max="3841" width="14" style="105" customWidth="1"/>
    <col min="3842" max="3842" width="3.85546875" style="105" customWidth="1"/>
    <col min="3843" max="3843" width="13.7109375" style="105" bestFit="1" customWidth="1"/>
    <col min="3844" max="3845" width="12.7109375" style="105"/>
    <col min="3846" max="3846" width="17.140625" style="105" customWidth="1"/>
    <col min="3847" max="3847" width="8.85546875" style="105" customWidth="1"/>
    <col min="3848" max="3848" width="12.7109375" style="105"/>
    <col min="3849" max="3849" width="14.85546875" style="105" customWidth="1"/>
    <col min="3850" max="3853" width="22.42578125" style="105" customWidth="1"/>
    <col min="3854" max="3854" width="25.28515625" style="105" customWidth="1"/>
    <col min="3855" max="3855" width="6.28515625" style="105" customWidth="1"/>
    <col min="3856" max="4081" width="12.7109375" style="105"/>
    <col min="4082" max="4082" width="3.85546875" style="105" customWidth="1"/>
    <col min="4083" max="4083" width="5.5703125" style="105" customWidth="1"/>
    <col min="4084" max="4084" width="28.140625" style="105" customWidth="1"/>
    <col min="4085" max="4097" width="14" style="105" customWidth="1"/>
    <col min="4098" max="4098" width="3.85546875" style="105" customWidth="1"/>
    <col min="4099" max="4099" width="13.7109375" style="105" bestFit="1" customWidth="1"/>
    <col min="4100" max="4101" width="12.7109375" style="105"/>
    <col min="4102" max="4102" width="17.140625" style="105" customWidth="1"/>
    <col min="4103" max="4103" width="8.85546875" style="105" customWidth="1"/>
    <col min="4104" max="4104" width="12.7109375" style="105"/>
    <col min="4105" max="4105" width="14.85546875" style="105" customWidth="1"/>
    <col min="4106" max="4109" width="22.42578125" style="105" customWidth="1"/>
    <col min="4110" max="4110" width="25.28515625" style="105" customWidth="1"/>
    <col min="4111" max="4111" width="6.28515625" style="105" customWidth="1"/>
    <col min="4112" max="4337" width="12.7109375" style="105"/>
    <col min="4338" max="4338" width="3.85546875" style="105" customWidth="1"/>
    <col min="4339" max="4339" width="5.5703125" style="105" customWidth="1"/>
    <col min="4340" max="4340" width="28.140625" style="105" customWidth="1"/>
    <col min="4341" max="4353" width="14" style="105" customWidth="1"/>
    <col min="4354" max="4354" width="3.85546875" style="105" customWidth="1"/>
    <col min="4355" max="4355" width="13.7109375" style="105" bestFit="1" customWidth="1"/>
    <col min="4356" max="4357" width="12.7109375" style="105"/>
    <col min="4358" max="4358" width="17.140625" style="105" customWidth="1"/>
    <col min="4359" max="4359" width="8.85546875" style="105" customWidth="1"/>
    <col min="4360" max="4360" width="12.7109375" style="105"/>
    <col min="4361" max="4361" width="14.85546875" style="105" customWidth="1"/>
    <col min="4362" max="4365" width="22.42578125" style="105" customWidth="1"/>
    <col min="4366" max="4366" width="25.28515625" style="105" customWidth="1"/>
    <col min="4367" max="4367" width="6.28515625" style="105" customWidth="1"/>
    <col min="4368" max="4593" width="12.7109375" style="105"/>
    <col min="4594" max="4594" width="3.85546875" style="105" customWidth="1"/>
    <col min="4595" max="4595" width="5.5703125" style="105" customWidth="1"/>
    <col min="4596" max="4596" width="28.140625" style="105" customWidth="1"/>
    <col min="4597" max="4609" width="14" style="105" customWidth="1"/>
    <col min="4610" max="4610" width="3.85546875" style="105" customWidth="1"/>
    <col min="4611" max="4611" width="13.7109375" style="105" bestFit="1" customWidth="1"/>
    <col min="4612" max="4613" width="12.7109375" style="105"/>
    <col min="4614" max="4614" width="17.140625" style="105" customWidth="1"/>
    <col min="4615" max="4615" width="8.85546875" style="105" customWidth="1"/>
    <col min="4616" max="4616" width="12.7109375" style="105"/>
    <col min="4617" max="4617" width="14.85546875" style="105" customWidth="1"/>
    <col min="4618" max="4621" width="22.42578125" style="105" customWidth="1"/>
    <col min="4622" max="4622" width="25.28515625" style="105" customWidth="1"/>
    <col min="4623" max="4623" width="6.28515625" style="105" customWidth="1"/>
    <col min="4624" max="4849" width="12.7109375" style="105"/>
    <col min="4850" max="4850" width="3.85546875" style="105" customWidth="1"/>
    <col min="4851" max="4851" width="5.5703125" style="105" customWidth="1"/>
    <col min="4852" max="4852" width="28.140625" style="105" customWidth="1"/>
    <col min="4853" max="4865" width="14" style="105" customWidth="1"/>
    <col min="4866" max="4866" width="3.85546875" style="105" customWidth="1"/>
    <col min="4867" max="4867" width="13.7109375" style="105" bestFit="1" customWidth="1"/>
    <col min="4868" max="4869" width="12.7109375" style="105"/>
    <col min="4870" max="4870" width="17.140625" style="105" customWidth="1"/>
    <col min="4871" max="4871" width="8.85546875" style="105" customWidth="1"/>
    <col min="4872" max="4872" width="12.7109375" style="105"/>
    <col min="4873" max="4873" width="14.85546875" style="105" customWidth="1"/>
    <col min="4874" max="4877" width="22.42578125" style="105" customWidth="1"/>
    <col min="4878" max="4878" width="25.28515625" style="105" customWidth="1"/>
    <col min="4879" max="4879" width="6.28515625" style="105" customWidth="1"/>
    <col min="4880" max="5105" width="12.7109375" style="105"/>
    <col min="5106" max="5106" width="3.85546875" style="105" customWidth="1"/>
    <col min="5107" max="5107" width="5.5703125" style="105" customWidth="1"/>
    <col min="5108" max="5108" width="28.140625" style="105" customWidth="1"/>
    <col min="5109" max="5121" width="14" style="105" customWidth="1"/>
    <col min="5122" max="5122" width="3.85546875" style="105" customWidth="1"/>
    <col min="5123" max="5123" width="13.7109375" style="105" bestFit="1" customWidth="1"/>
    <col min="5124" max="5125" width="12.7109375" style="105"/>
    <col min="5126" max="5126" width="17.140625" style="105" customWidth="1"/>
    <col min="5127" max="5127" width="8.85546875" style="105" customWidth="1"/>
    <col min="5128" max="5128" width="12.7109375" style="105"/>
    <col min="5129" max="5129" width="14.85546875" style="105" customWidth="1"/>
    <col min="5130" max="5133" width="22.42578125" style="105" customWidth="1"/>
    <col min="5134" max="5134" width="25.28515625" style="105" customWidth="1"/>
    <col min="5135" max="5135" width="6.28515625" style="105" customWidth="1"/>
    <col min="5136" max="5361" width="12.7109375" style="105"/>
    <col min="5362" max="5362" width="3.85546875" style="105" customWidth="1"/>
    <col min="5363" max="5363" width="5.5703125" style="105" customWidth="1"/>
    <col min="5364" max="5364" width="28.140625" style="105" customWidth="1"/>
    <col min="5365" max="5377" width="14" style="105" customWidth="1"/>
    <col min="5378" max="5378" width="3.85546875" style="105" customWidth="1"/>
    <col min="5379" max="5379" width="13.7109375" style="105" bestFit="1" customWidth="1"/>
    <col min="5380" max="5381" width="12.7109375" style="105"/>
    <col min="5382" max="5382" width="17.140625" style="105" customWidth="1"/>
    <col min="5383" max="5383" width="8.85546875" style="105" customWidth="1"/>
    <col min="5384" max="5384" width="12.7109375" style="105"/>
    <col min="5385" max="5385" width="14.85546875" style="105" customWidth="1"/>
    <col min="5386" max="5389" width="22.42578125" style="105" customWidth="1"/>
    <col min="5390" max="5390" width="25.28515625" style="105" customWidth="1"/>
    <col min="5391" max="5391" width="6.28515625" style="105" customWidth="1"/>
    <col min="5392" max="5617" width="12.7109375" style="105"/>
    <col min="5618" max="5618" width="3.85546875" style="105" customWidth="1"/>
    <col min="5619" max="5619" width="5.5703125" style="105" customWidth="1"/>
    <col min="5620" max="5620" width="28.140625" style="105" customWidth="1"/>
    <col min="5621" max="5633" width="14" style="105" customWidth="1"/>
    <col min="5634" max="5634" width="3.85546875" style="105" customWidth="1"/>
    <col min="5635" max="5635" width="13.7109375" style="105" bestFit="1" customWidth="1"/>
    <col min="5636" max="5637" width="12.7109375" style="105"/>
    <col min="5638" max="5638" width="17.140625" style="105" customWidth="1"/>
    <col min="5639" max="5639" width="8.85546875" style="105" customWidth="1"/>
    <col min="5640" max="5640" width="12.7109375" style="105"/>
    <col min="5641" max="5641" width="14.85546875" style="105" customWidth="1"/>
    <col min="5642" max="5645" width="22.42578125" style="105" customWidth="1"/>
    <col min="5646" max="5646" width="25.28515625" style="105" customWidth="1"/>
    <col min="5647" max="5647" width="6.28515625" style="105" customWidth="1"/>
    <col min="5648" max="5873" width="12.7109375" style="105"/>
    <col min="5874" max="5874" width="3.85546875" style="105" customWidth="1"/>
    <col min="5875" max="5875" width="5.5703125" style="105" customWidth="1"/>
    <col min="5876" max="5876" width="28.140625" style="105" customWidth="1"/>
    <col min="5877" max="5889" width="14" style="105" customWidth="1"/>
    <col min="5890" max="5890" width="3.85546875" style="105" customWidth="1"/>
    <col min="5891" max="5891" width="13.7109375" style="105" bestFit="1" customWidth="1"/>
    <col min="5892" max="5893" width="12.7109375" style="105"/>
    <col min="5894" max="5894" width="17.140625" style="105" customWidth="1"/>
    <col min="5895" max="5895" width="8.85546875" style="105" customWidth="1"/>
    <col min="5896" max="5896" width="12.7109375" style="105"/>
    <col min="5897" max="5897" width="14.85546875" style="105" customWidth="1"/>
    <col min="5898" max="5901" width="22.42578125" style="105" customWidth="1"/>
    <col min="5902" max="5902" width="25.28515625" style="105" customWidth="1"/>
    <col min="5903" max="5903" width="6.28515625" style="105" customWidth="1"/>
    <col min="5904" max="6129" width="12.7109375" style="105"/>
    <col min="6130" max="6130" width="3.85546875" style="105" customWidth="1"/>
    <col min="6131" max="6131" width="5.5703125" style="105" customWidth="1"/>
    <col min="6132" max="6132" width="28.140625" style="105" customWidth="1"/>
    <col min="6133" max="6145" width="14" style="105" customWidth="1"/>
    <col min="6146" max="6146" width="3.85546875" style="105" customWidth="1"/>
    <col min="6147" max="6147" width="13.7109375" style="105" bestFit="1" customWidth="1"/>
    <col min="6148" max="6149" width="12.7109375" style="105"/>
    <col min="6150" max="6150" width="17.140625" style="105" customWidth="1"/>
    <col min="6151" max="6151" width="8.85546875" style="105" customWidth="1"/>
    <col min="6152" max="6152" width="12.7109375" style="105"/>
    <col min="6153" max="6153" width="14.85546875" style="105" customWidth="1"/>
    <col min="6154" max="6157" width="22.42578125" style="105" customWidth="1"/>
    <col min="6158" max="6158" width="25.28515625" style="105" customWidth="1"/>
    <col min="6159" max="6159" width="6.28515625" style="105" customWidth="1"/>
    <col min="6160" max="6385" width="12.7109375" style="105"/>
    <col min="6386" max="6386" width="3.85546875" style="105" customWidth="1"/>
    <col min="6387" max="6387" width="5.5703125" style="105" customWidth="1"/>
    <col min="6388" max="6388" width="28.140625" style="105" customWidth="1"/>
    <col min="6389" max="6401" width="14" style="105" customWidth="1"/>
    <col min="6402" max="6402" width="3.85546875" style="105" customWidth="1"/>
    <col min="6403" max="6403" width="13.7109375" style="105" bestFit="1" customWidth="1"/>
    <col min="6404" max="6405" width="12.7109375" style="105"/>
    <col min="6406" max="6406" width="17.140625" style="105" customWidth="1"/>
    <col min="6407" max="6407" width="8.85546875" style="105" customWidth="1"/>
    <col min="6408" max="6408" width="12.7109375" style="105"/>
    <col min="6409" max="6409" width="14.85546875" style="105" customWidth="1"/>
    <col min="6410" max="6413" width="22.42578125" style="105" customWidth="1"/>
    <col min="6414" max="6414" width="25.28515625" style="105" customWidth="1"/>
    <col min="6415" max="6415" width="6.28515625" style="105" customWidth="1"/>
    <col min="6416" max="6641" width="12.7109375" style="105"/>
    <col min="6642" max="6642" width="3.85546875" style="105" customWidth="1"/>
    <col min="6643" max="6643" width="5.5703125" style="105" customWidth="1"/>
    <col min="6644" max="6644" width="28.140625" style="105" customWidth="1"/>
    <col min="6645" max="6657" width="14" style="105" customWidth="1"/>
    <col min="6658" max="6658" width="3.85546875" style="105" customWidth="1"/>
    <col min="6659" max="6659" width="13.7109375" style="105" bestFit="1" customWidth="1"/>
    <col min="6660" max="6661" width="12.7109375" style="105"/>
    <col min="6662" max="6662" width="17.140625" style="105" customWidth="1"/>
    <col min="6663" max="6663" width="8.85546875" style="105" customWidth="1"/>
    <col min="6664" max="6664" width="12.7109375" style="105"/>
    <col min="6665" max="6665" width="14.85546875" style="105" customWidth="1"/>
    <col min="6666" max="6669" width="22.42578125" style="105" customWidth="1"/>
    <col min="6670" max="6670" width="25.28515625" style="105" customWidth="1"/>
    <col min="6671" max="6671" width="6.28515625" style="105" customWidth="1"/>
    <col min="6672" max="6897" width="12.7109375" style="105"/>
    <col min="6898" max="6898" width="3.85546875" style="105" customWidth="1"/>
    <col min="6899" max="6899" width="5.5703125" style="105" customWidth="1"/>
    <col min="6900" max="6900" width="28.140625" style="105" customWidth="1"/>
    <col min="6901" max="6913" width="14" style="105" customWidth="1"/>
    <col min="6914" max="6914" width="3.85546875" style="105" customWidth="1"/>
    <col min="6915" max="6915" width="13.7109375" style="105" bestFit="1" customWidth="1"/>
    <col min="6916" max="6917" width="12.7109375" style="105"/>
    <col min="6918" max="6918" width="17.140625" style="105" customWidth="1"/>
    <col min="6919" max="6919" width="8.85546875" style="105" customWidth="1"/>
    <col min="6920" max="6920" width="12.7109375" style="105"/>
    <col min="6921" max="6921" width="14.85546875" style="105" customWidth="1"/>
    <col min="6922" max="6925" width="22.42578125" style="105" customWidth="1"/>
    <col min="6926" max="6926" width="25.28515625" style="105" customWidth="1"/>
    <col min="6927" max="6927" width="6.28515625" style="105" customWidth="1"/>
    <col min="6928" max="7153" width="12.7109375" style="105"/>
    <col min="7154" max="7154" width="3.85546875" style="105" customWidth="1"/>
    <col min="7155" max="7155" width="5.5703125" style="105" customWidth="1"/>
    <col min="7156" max="7156" width="28.140625" style="105" customWidth="1"/>
    <col min="7157" max="7169" width="14" style="105" customWidth="1"/>
    <col min="7170" max="7170" width="3.85546875" style="105" customWidth="1"/>
    <col min="7171" max="7171" width="13.7109375" style="105" bestFit="1" customWidth="1"/>
    <col min="7172" max="7173" width="12.7109375" style="105"/>
    <col min="7174" max="7174" width="17.140625" style="105" customWidth="1"/>
    <col min="7175" max="7175" width="8.85546875" style="105" customWidth="1"/>
    <col min="7176" max="7176" width="12.7109375" style="105"/>
    <col min="7177" max="7177" width="14.85546875" style="105" customWidth="1"/>
    <col min="7178" max="7181" width="22.42578125" style="105" customWidth="1"/>
    <col min="7182" max="7182" width="25.28515625" style="105" customWidth="1"/>
    <col min="7183" max="7183" width="6.28515625" style="105" customWidth="1"/>
    <col min="7184" max="7409" width="12.7109375" style="105"/>
    <col min="7410" max="7410" width="3.85546875" style="105" customWidth="1"/>
    <col min="7411" max="7411" width="5.5703125" style="105" customWidth="1"/>
    <col min="7412" max="7412" width="28.140625" style="105" customWidth="1"/>
    <col min="7413" max="7425" width="14" style="105" customWidth="1"/>
    <col min="7426" max="7426" width="3.85546875" style="105" customWidth="1"/>
    <col min="7427" max="7427" width="13.7109375" style="105" bestFit="1" customWidth="1"/>
    <col min="7428" max="7429" width="12.7109375" style="105"/>
    <col min="7430" max="7430" width="17.140625" style="105" customWidth="1"/>
    <col min="7431" max="7431" width="8.85546875" style="105" customWidth="1"/>
    <col min="7432" max="7432" width="12.7109375" style="105"/>
    <col min="7433" max="7433" width="14.85546875" style="105" customWidth="1"/>
    <col min="7434" max="7437" width="22.42578125" style="105" customWidth="1"/>
    <col min="7438" max="7438" width="25.28515625" style="105" customWidth="1"/>
    <col min="7439" max="7439" width="6.28515625" style="105" customWidth="1"/>
    <col min="7440" max="7665" width="12.7109375" style="105"/>
    <col min="7666" max="7666" width="3.85546875" style="105" customWidth="1"/>
    <col min="7667" max="7667" width="5.5703125" style="105" customWidth="1"/>
    <col min="7668" max="7668" width="28.140625" style="105" customWidth="1"/>
    <col min="7669" max="7681" width="14" style="105" customWidth="1"/>
    <col min="7682" max="7682" width="3.85546875" style="105" customWidth="1"/>
    <col min="7683" max="7683" width="13.7109375" style="105" bestFit="1" customWidth="1"/>
    <col min="7684" max="7685" width="12.7109375" style="105"/>
    <col min="7686" max="7686" width="17.140625" style="105" customWidth="1"/>
    <col min="7687" max="7687" width="8.85546875" style="105" customWidth="1"/>
    <col min="7688" max="7688" width="12.7109375" style="105"/>
    <col min="7689" max="7689" width="14.85546875" style="105" customWidth="1"/>
    <col min="7690" max="7693" width="22.42578125" style="105" customWidth="1"/>
    <col min="7694" max="7694" width="25.28515625" style="105" customWidth="1"/>
    <col min="7695" max="7695" width="6.28515625" style="105" customWidth="1"/>
    <col min="7696" max="7921" width="12.7109375" style="105"/>
    <col min="7922" max="7922" width="3.85546875" style="105" customWidth="1"/>
    <col min="7923" max="7923" width="5.5703125" style="105" customWidth="1"/>
    <col min="7924" max="7924" width="28.140625" style="105" customWidth="1"/>
    <col min="7925" max="7937" width="14" style="105" customWidth="1"/>
    <col min="7938" max="7938" width="3.85546875" style="105" customWidth="1"/>
    <col min="7939" max="7939" width="13.7109375" style="105" bestFit="1" customWidth="1"/>
    <col min="7940" max="7941" width="12.7109375" style="105"/>
    <col min="7942" max="7942" width="17.140625" style="105" customWidth="1"/>
    <col min="7943" max="7943" width="8.85546875" style="105" customWidth="1"/>
    <col min="7944" max="7944" width="12.7109375" style="105"/>
    <col min="7945" max="7945" width="14.85546875" style="105" customWidth="1"/>
    <col min="7946" max="7949" width="22.42578125" style="105" customWidth="1"/>
    <col min="7950" max="7950" width="25.28515625" style="105" customWidth="1"/>
    <col min="7951" max="7951" width="6.28515625" style="105" customWidth="1"/>
    <col min="7952" max="8177" width="12.7109375" style="105"/>
    <col min="8178" max="8178" width="3.85546875" style="105" customWidth="1"/>
    <col min="8179" max="8179" width="5.5703125" style="105" customWidth="1"/>
    <col min="8180" max="8180" width="28.140625" style="105" customWidth="1"/>
    <col min="8181" max="8193" width="14" style="105" customWidth="1"/>
    <col min="8194" max="8194" width="3.85546875" style="105" customWidth="1"/>
    <col min="8195" max="8195" width="13.7109375" style="105" bestFit="1" customWidth="1"/>
    <col min="8196" max="8197" width="12.7109375" style="105"/>
    <col min="8198" max="8198" width="17.140625" style="105" customWidth="1"/>
    <col min="8199" max="8199" width="8.85546875" style="105" customWidth="1"/>
    <col min="8200" max="8200" width="12.7109375" style="105"/>
    <col min="8201" max="8201" width="14.85546875" style="105" customWidth="1"/>
    <col min="8202" max="8205" width="22.42578125" style="105" customWidth="1"/>
    <col min="8206" max="8206" width="25.28515625" style="105" customWidth="1"/>
    <col min="8207" max="8207" width="6.28515625" style="105" customWidth="1"/>
    <col min="8208" max="8433" width="12.7109375" style="105"/>
    <col min="8434" max="8434" width="3.85546875" style="105" customWidth="1"/>
    <col min="8435" max="8435" width="5.5703125" style="105" customWidth="1"/>
    <col min="8436" max="8436" width="28.140625" style="105" customWidth="1"/>
    <col min="8437" max="8449" width="14" style="105" customWidth="1"/>
    <col min="8450" max="8450" width="3.85546875" style="105" customWidth="1"/>
    <col min="8451" max="8451" width="13.7109375" style="105" bestFit="1" customWidth="1"/>
    <col min="8452" max="8453" width="12.7109375" style="105"/>
    <col min="8454" max="8454" width="17.140625" style="105" customWidth="1"/>
    <col min="8455" max="8455" width="8.85546875" style="105" customWidth="1"/>
    <col min="8456" max="8456" width="12.7109375" style="105"/>
    <col min="8457" max="8457" width="14.85546875" style="105" customWidth="1"/>
    <col min="8458" max="8461" width="22.42578125" style="105" customWidth="1"/>
    <col min="8462" max="8462" width="25.28515625" style="105" customWidth="1"/>
    <col min="8463" max="8463" width="6.28515625" style="105" customWidth="1"/>
    <col min="8464" max="8689" width="12.7109375" style="105"/>
    <col min="8690" max="8690" width="3.85546875" style="105" customWidth="1"/>
    <col min="8691" max="8691" width="5.5703125" style="105" customWidth="1"/>
    <col min="8692" max="8692" width="28.140625" style="105" customWidth="1"/>
    <col min="8693" max="8705" width="14" style="105" customWidth="1"/>
    <col min="8706" max="8706" width="3.85546875" style="105" customWidth="1"/>
    <col min="8707" max="8707" width="13.7109375" style="105" bestFit="1" customWidth="1"/>
    <col min="8708" max="8709" width="12.7109375" style="105"/>
    <col min="8710" max="8710" width="17.140625" style="105" customWidth="1"/>
    <col min="8711" max="8711" width="8.85546875" style="105" customWidth="1"/>
    <col min="8712" max="8712" width="12.7109375" style="105"/>
    <col min="8713" max="8713" width="14.85546875" style="105" customWidth="1"/>
    <col min="8714" max="8717" width="22.42578125" style="105" customWidth="1"/>
    <col min="8718" max="8718" width="25.28515625" style="105" customWidth="1"/>
    <col min="8719" max="8719" width="6.28515625" style="105" customWidth="1"/>
    <col min="8720" max="8945" width="12.7109375" style="105"/>
    <col min="8946" max="8946" width="3.85546875" style="105" customWidth="1"/>
    <col min="8947" max="8947" width="5.5703125" style="105" customWidth="1"/>
    <col min="8948" max="8948" width="28.140625" style="105" customWidth="1"/>
    <col min="8949" max="8961" width="14" style="105" customWidth="1"/>
    <col min="8962" max="8962" width="3.85546875" style="105" customWidth="1"/>
    <col min="8963" max="8963" width="13.7109375" style="105" bestFit="1" customWidth="1"/>
    <col min="8964" max="8965" width="12.7109375" style="105"/>
    <col min="8966" max="8966" width="17.140625" style="105" customWidth="1"/>
    <col min="8967" max="8967" width="8.85546875" style="105" customWidth="1"/>
    <col min="8968" max="8968" width="12.7109375" style="105"/>
    <col min="8969" max="8969" width="14.85546875" style="105" customWidth="1"/>
    <col min="8970" max="8973" width="22.42578125" style="105" customWidth="1"/>
    <col min="8974" max="8974" width="25.28515625" style="105" customWidth="1"/>
    <col min="8975" max="8975" width="6.28515625" style="105" customWidth="1"/>
    <col min="8976" max="9201" width="12.7109375" style="105"/>
    <col min="9202" max="9202" width="3.85546875" style="105" customWidth="1"/>
    <col min="9203" max="9203" width="5.5703125" style="105" customWidth="1"/>
    <col min="9204" max="9204" width="28.140625" style="105" customWidth="1"/>
    <col min="9205" max="9217" width="14" style="105" customWidth="1"/>
    <col min="9218" max="9218" width="3.85546875" style="105" customWidth="1"/>
    <col min="9219" max="9219" width="13.7109375" style="105" bestFit="1" customWidth="1"/>
    <col min="9220" max="9221" width="12.7109375" style="105"/>
    <col min="9222" max="9222" width="17.140625" style="105" customWidth="1"/>
    <col min="9223" max="9223" width="8.85546875" style="105" customWidth="1"/>
    <col min="9224" max="9224" width="12.7109375" style="105"/>
    <col min="9225" max="9225" width="14.85546875" style="105" customWidth="1"/>
    <col min="9226" max="9229" width="22.42578125" style="105" customWidth="1"/>
    <col min="9230" max="9230" width="25.28515625" style="105" customWidth="1"/>
    <col min="9231" max="9231" width="6.28515625" style="105" customWidth="1"/>
    <col min="9232" max="9457" width="12.7109375" style="105"/>
    <col min="9458" max="9458" width="3.85546875" style="105" customWidth="1"/>
    <col min="9459" max="9459" width="5.5703125" style="105" customWidth="1"/>
    <col min="9460" max="9460" width="28.140625" style="105" customWidth="1"/>
    <col min="9461" max="9473" width="14" style="105" customWidth="1"/>
    <col min="9474" max="9474" width="3.85546875" style="105" customWidth="1"/>
    <col min="9475" max="9475" width="13.7109375" style="105" bestFit="1" customWidth="1"/>
    <col min="9476" max="9477" width="12.7109375" style="105"/>
    <col min="9478" max="9478" width="17.140625" style="105" customWidth="1"/>
    <col min="9479" max="9479" width="8.85546875" style="105" customWidth="1"/>
    <col min="9480" max="9480" width="12.7109375" style="105"/>
    <col min="9481" max="9481" width="14.85546875" style="105" customWidth="1"/>
    <col min="9482" max="9485" width="22.42578125" style="105" customWidth="1"/>
    <col min="9486" max="9486" width="25.28515625" style="105" customWidth="1"/>
    <col min="9487" max="9487" width="6.28515625" style="105" customWidth="1"/>
    <col min="9488" max="9713" width="12.7109375" style="105"/>
    <col min="9714" max="9714" width="3.85546875" style="105" customWidth="1"/>
    <col min="9715" max="9715" width="5.5703125" style="105" customWidth="1"/>
    <col min="9716" max="9716" width="28.140625" style="105" customWidth="1"/>
    <col min="9717" max="9729" width="14" style="105" customWidth="1"/>
    <col min="9730" max="9730" width="3.85546875" style="105" customWidth="1"/>
    <col min="9731" max="9731" width="13.7109375" style="105" bestFit="1" customWidth="1"/>
    <col min="9732" max="9733" width="12.7109375" style="105"/>
    <col min="9734" max="9734" width="17.140625" style="105" customWidth="1"/>
    <col min="9735" max="9735" width="8.85546875" style="105" customWidth="1"/>
    <col min="9736" max="9736" width="12.7109375" style="105"/>
    <col min="9737" max="9737" width="14.85546875" style="105" customWidth="1"/>
    <col min="9738" max="9741" width="22.42578125" style="105" customWidth="1"/>
    <col min="9742" max="9742" width="25.28515625" style="105" customWidth="1"/>
    <col min="9743" max="9743" width="6.28515625" style="105" customWidth="1"/>
    <col min="9744" max="9969" width="12.7109375" style="105"/>
    <col min="9970" max="9970" width="3.85546875" style="105" customWidth="1"/>
    <col min="9971" max="9971" width="5.5703125" style="105" customWidth="1"/>
    <col min="9972" max="9972" width="28.140625" style="105" customWidth="1"/>
    <col min="9973" max="9985" width="14" style="105" customWidth="1"/>
    <col min="9986" max="9986" width="3.85546875" style="105" customWidth="1"/>
    <col min="9987" max="9987" width="13.7109375" style="105" bestFit="1" customWidth="1"/>
    <col min="9988" max="9989" width="12.7109375" style="105"/>
    <col min="9990" max="9990" width="17.140625" style="105" customWidth="1"/>
    <col min="9991" max="9991" width="8.85546875" style="105" customWidth="1"/>
    <col min="9992" max="9992" width="12.7109375" style="105"/>
    <col min="9993" max="9993" width="14.85546875" style="105" customWidth="1"/>
    <col min="9994" max="9997" width="22.42578125" style="105" customWidth="1"/>
    <col min="9998" max="9998" width="25.28515625" style="105" customWidth="1"/>
    <col min="9999" max="9999" width="6.28515625" style="105" customWidth="1"/>
    <col min="10000" max="10225" width="12.7109375" style="105"/>
    <col min="10226" max="10226" width="3.85546875" style="105" customWidth="1"/>
    <col min="10227" max="10227" width="5.5703125" style="105" customWidth="1"/>
    <col min="10228" max="10228" width="28.140625" style="105" customWidth="1"/>
    <col min="10229" max="10241" width="14" style="105" customWidth="1"/>
    <col min="10242" max="10242" width="3.85546875" style="105" customWidth="1"/>
    <col min="10243" max="10243" width="13.7109375" style="105" bestFit="1" customWidth="1"/>
    <col min="10244" max="10245" width="12.7109375" style="105"/>
    <col min="10246" max="10246" width="17.140625" style="105" customWidth="1"/>
    <col min="10247" max="10247" width="8.85546875" style="105" customWidth="1"/>
    <col min="10248" max="10248" width="12.7109375" style="105"/>
    <col min="10249" max="10249" width="14.85546875" style="105" customWidth="1"/>
    <col min="10250" max="10253" width="22.42578125" style="105" customWidth="1"/>
    <col min="10254" max="10254" width="25.28515625" style="105" customWidth="1"/>
    <col min="10255" max="10255" width="6.28515625" style="105" customWidth="1"/>
    <col min="10256" max="10481" width="12.7109375" style="105"/>
    <col min="10482" max="10482" width="3.85546875" style="105" customWidth="1"/>
    <col min="10483" max="10483" width="5.5703125" style="105" customWidth="1"/>
    <col min="10484" max="10484" width="28.140625" style="105" customWidth="1"/>
    <col min="10485" max="10497" width="14" style="105" customWidth="1"/>
    <col min="10498" max="10498" width="3.85546875" style="105" customWidth="1"/>
    <col min="10499" max="10499" width="13.7109375" style="105" bestFit="1" customWidth="1"/>
    <col min="10500" max="10501" width="12.7109375" style="105"/>
    <col min="10502" max="10502" width="17.140625" style="105" customWidth="1"/>
    <col min="10503" max="10503" width="8.85546875" style="105" customWidth="1"/>
    <col min="10504" max="10504" width="12.7109375" style="105"/>
    <col min="10505" max="10505" width="14.85546875" style="105" customWidth="1"/>
    <col min="10506" max="10509" width="22.42578125" style="105" customWidth="1"/>
    <col min="10510" max="10510" width="25.28515625" style="105" customWidth="1"/>
    <col min="10511" max="10511" width="6.28515625" style="105" customWidth="1"/>
    <col min="10512" max="10737" width="12.7109375" style="105"/>
    <col min="10738" max="10738" width="3.85546875" style="105" customWidth="1"/>
    <col min="10739" max="10739" width="5.5703125" style="105" customWidth="1"/>
    <col min="10740" max="10740" width="28.140625" style="105" customWidth="1"/>
    <col min="10741" max="10753" width="14" style="105" customWidth="1"/>
    <col min="10754" max="10754" width="3.85546875" style="105" customWidth="1"/>
    <col min="10755" max="10755" width="13.7109375" style="105" bestFit="1" customWidth="1"/>
    <col min="10756" max="10757" width="12.7109375" style="105"/>
    <col min="10758" max="10758" width="17.140625" style="105" customWidth="1"/>
    <col min="10759" max="10759" width="8.85546875" style="105" customWidth="1"/>
    <col min="10760" max="10760" width="12.7109375" style="105"/>
    <col min="10761" max="10761" width="14.85546875" style="105" customWidth="1"/>
    <col min="10762" max="10765" width="22.42578125" style="105" customWidth="1"/>
    <col min="10766" max="10766" width="25.28515625" style="105" customWidth="1"/>
    <col min="10767" max="10767" width="6.28515625" style="105" customWidth="1"/>
    <col min="10768" max="10993" width="12.7109375" style="105"/>
    <col min="10994" max="10994" width="3.85546875" style="105" customWidth="1"/>
    <col min="10995" max="10995" width="5.5703125" style="105" customWidth="1"/>
    <col min="10996" max="10996" width="28.140625" style="105" customWidth="1"/>
    <col min="10997" max="11009" width="14" style="105" customWidth="1"/>
    <col min="11010" max="11010" width="3.85546875" style="105" customWidth="1"/>
    <col min="11011" max="11011" width="13.7109375" style="105" bestFit="1" customWidth="1"/>
    <col min="11012" max="11013" width="12.7109375" style="105"/>
    <col min="11014" max="11014" width="17.140625" style="105" customWidth="1"/>
    <col min="11015" max="11015" width="8.85546875" style="105" customWidth="1"/>
    <col min="11016" max="11016" width="12.7109375" style="105"/>
    <col min="11017" max="11017" width="14.85546875" style="105" customWidth="1"/>
    <col min="11018" max="11021" width="22.42578125" style="105" customWidth="1"/>
    <col min="11022" max="11022" width="25.28515625" style="105" customWidth="1"/>
    <col min="11023" max="11023" width="6.28515625" style="105" customWidth="1"/>
    <col min="11024" max="11249" width="12.7109375" style="105"/>
    <col min="11250" max="11250" width="3.85546875" style="105" customWidth="1"/>
    <col min="11251" max="11251" width="5.5703125" style="105" customWidth="1"/>
    <col min="11252" max="11252" width="28.140625" style="105" customWidth="1"/>
    <col min="11253" max="11265" width="14" style="105" customWidth="1"/>
    <col min="11266" max="11266" width="3.85546875" style="105" customWidth="1"/>
    <col min="11267" max="11267" width="13.7109375" style="105" bestFit="1" customWidth="1"/>
    <col min="11268" max="11269" width="12.7109375" style="105"/>
    <col min="11270" max="11270" width="17.140625" style="105" customWidth="1"/>
    <col min="11271" max="11271" width="8.85546875" style="105" customWidth="1"/>
    <col min="11272" max="11272" width="12.7109375" style="105"/>
    <col min="11273" max="11273" width="14.85546875" style="105" customWidth="1"/>
    <col min="11274" max="11277" width="22.42578125" style="105" customWidth="1"/>
    <col min="11278" max="11278" width="25.28515625" style="105" customWidth="1"/>
    <col min="11279" max="11279" width="6.28515625" style="105" customWidth="1"/>
    <col min="11280" max="11505" width="12.7109375" style="105"/>
    <col min="11506" max="11506" width="3.85546875" style="105" customWidth="1"/>
    <col min="11507" max="11507" width="5.5703125" style="105" customWidth="1"/>
    <col min="11508" max="11508" width="28.140625" style="105" customWidth="1"/>
    <col min="11509" max="11521" width="14" style="105" customWidth="1"/>
    <col min="11522" max="11522" width="3.85546875" style="105" customWidth="1"/>
    <col min="11523" max="11523" width="13.7109375" style="105" bestFit="1" customWidth="1"/>
    <col min="11524" max="11525" width="12.7109375" style="105"/>
    <col min="11526" max="11526" width="17.140625" style="105" customWidth="1"/>
    <col min="11527" max="11527" width="8.85546875" style="105" customWidth="1"/>
    <col min="11528" max="11528" width="12.7109375" style="105"/>
    <col min="11529" max="11529" width="14.85546875" style="105" customWidth="1"/>
    <col min="11530" max="11533" width="22.42578125" style="105" customWidth="1"/>
    <col min="11534" max="11534" width="25.28515625" style="105" customWidth="1"/>
    <col min="11535" max="11535" width="6.28515625" style="105" customWidth="1"/>
    <col min="11536" max="11761" width="12.7109375" style="105"/>
    <col min="11762" max="11762" width="3.85546875" style="105" customWidth="1"/>
    <col min="11763" max="11763" width="5.5703125" style="105" customWidth="1"/>
    <col min="11764" max="11764" width="28.140625" style="105" customWidth="1"/>
    <col min="11765" max="11777" width="14" style="105" customWidth="1"/>
    <col min="11778" max="11778" width="3.85546875" style="105" customWidth="1"/>
    <col min="11779" max="11779" width="13.7109375" style="105" bestFit="1" customWidth="1"/>
    <col min="11780" max="11781" width="12.7109375" style="105"/>
    <col min="11782" max="11782" width="17.140625" style="105" customWidth="1"/>
    <col min="11783" max="11783" width="8.85546875" style="105" customWidth="1"/>
    <col min="11784" max="11784" width="12.7109375" style="105"/>
    <col min="11785" max="11785" width="14.85546875" style="105" customWidth="1"/>
    <col min="11786" max="11789" width="22.42578125" style="105" customWidth="1"/>
    <col min="11790" max="11790" width="25.28515625" style="105" customWidth="1"/>
    <col min="11791" max="11791" width="6.28515625" style="105" customWidth="1"/>
    <col min="11792" max="12017" width="12.7109375" style="105"/>
    <col min="12018" max="12018" width="3.85546875" style="105" customWidth="1"/>
    <col min="12019" max="12019" width="5.5703125" style="105" customWidth="1"/>
    <col min="12020" max="12020" width="28.140625" style="105" customWidth="1"/>
    <col min="12021" max="12033" width="14" style="105" customWidth="1"/>
    <col min="12034" max="12034" width="3.85546875" style="105" customWidth="1"/>
    <col min="12035" max="12035" width="13.7109375" style="105" bestFit="1" customWidth="1"/>
    <col min="12036" max="12037" width="12.7109375" style="105"/>
    <col min="12038" max="12038" width="17.140625" style="105" customWidth="1"/>
    <col min="12039" max="12039" width="8.85546875" style="105" customWidth="1"/>
    <col min="12040" max="12040" width="12.7109375" style="105"/>
    <col min="12041" max="12041" width="14.85546875" style="105" customWidth="1"/>
    <col min="12042" max="12045" width="22.42578125" style="105" customWidth="1"/>
    <col min="12046" max="12046" width="25.28515625" style="105" customWidth="1"/>
    <col min="12047" max="12047" width="6.28515625" style="105" customWidth="1"/>
    <col min="12048" max="12273" width="12.7109375" style="105"/>
    <col min="12274" max="12274" width="3.85546875" style="105" customWidth="1"/>
    <col min="12275" max="12275" width="5.5703125" style="105" customWidth="1"/>
    <col min="12276" max="12276" width="28.140625" style="105" customWidth="1"/>
    <col min="12277" max="12289" width="14" style="105" customWidth="1"/>
    <col min="12290" max="12290" width="3.85546875" style="105" customWidth="1"/>
    <col min="12291" max="12291" width="13.7109375" style="105" bestFit="1" customWidth="1"/>
    <col min="12292" max="12293" width="12.7109375" style="105"/>
    <col min="12294" max="12294" width="17.140625" style="105" customWidth="1"/>
    <col min="12295" max="12295" width="8.85546875" style="105" customWidth="1"/>
    <col min="12296" max="12296" width="12.7109375" style="105"/>
    <col min="12297" max="12297" width="14.85546875" style="105" customWidth="1"/>
    <col min="12298" max="12301" width="22.42578125" style="105" customWidth="1"/>
    <col min="12302" max="12302" width="25.28515625" style="105" customWidth="1"/>
    <col min="12303" max="12303" width="6.28515625" style="105" customWidth="1"/>
    <col min="12304" max="12529" width="12.7109375" style="105"/>
    <col min="12530" max="12530" width="3.85546875" style="105" customWidth="1"/>
    <col min="12531" max="12531" width="5.5703125" style="105" customWidth="1"/>
    <col min="12532" max="12532" width="28.140625" style="105" customWidth="1"/>
    <col min="12533" max="12545" width="14" style="105" customWidth="1"/>
    <col min="12546" max="12546" width="3.85546875" style="105" customWidth="1"/>
    <col min="12547" max="12547" width="13.7109375" style="105" bestFit="1" customWidth="1"/>
    <col min="12548" max="12549" width="12.7109375" style="105"/>
    <col min="12550" max="12550" width="17.140625" style="105" customWidth="1"/>
    <col min="12551" max="12551" width="8.85546875" style="105" customWidth="1"/>
    <col min="12552" max="12552" width="12.7109375" style="105"/>
    <col min="12553" max="12553" width="14.85546875" style="105" customWidth="1"/>
    <col min="12554" max="12557" width="22.42578125" style="105" customWidth="1"/>
    <col min="12558" max="12558" width="25.28515625" style="105" customWidth="1"/>
    <col min="12559" max="12559" width="6.28515625" style="105" customWidth="1"/>
    <col min="12560" max="12785" width="12.7109375" style="105"/>
    <col min="12786" max="12786" width="3.85546875" style="105" customWidth="1"/>
    <col min="12787" max="12787" width="5.5703125" style="105" customWidth="1"/>
    <col min="12788" max="12788" width="28.140625" style="105" customWidth="1"/>
    <col min="12789" max="12801" width="14" style="105" customWidth="1"/>
    <col min="12802" max="12802" width="3.85546875" style="105" customWidth="1"/>
    <col min="12803" max="12803" width="13.7109375" style="105" bestFit="1" customWidth="1"/>
    <col min="12804" max="12805" width="12.7109375" style="105"/>
    <col min="12806" max="12806" width="17.140625" style="105" customWidth="1"/>
    <col min="12807" max="12807" width="8.85546875" style="105" customWidth="1"/>
    <col min="12808" max="12808" width="12.7109375" style="105"/>
    <col min="12809" max="12809" width="14.85546875" style="105" customWidth="1"/>
    <col min="12810" max="12813" width="22.42578125" style="105" customWidth="1"/>
    <col min="12814" max="12814" width="25.28515625" style="105" customWidth="1"/>
    <col min="12815" max="12815" width="6.28515625" style="105" customWidth="1"/>
    <col min="12816" max="13041" width="12.7109375" style="105"/>
    <col min="13042" max="13042" width="3.85546875" style="105" customWidth="1"/>
    <col min="13043" max="13043" width="5.5703125" style="105" customWidth="1"/>
    <col min="13044" max="13044" width="28.140625" style="105" customWidth="1"/>
    <col min="13045" max="13057" width="14" style="105" customWidth="1"/>
    <col min="13058" max="13058" width="3.85546875" style="105" customWidth="1"/>
    <col min="13059" max="13059" width="13.7109375" style="105" bestFit="1" customWidth="1"/>
    <col min="13060" max="13061" width="12.7109375" style="105"/>
    <col min="13062" max="13062" width="17.140625" style="105" customWidth="1"/>
    <col min="13063" max="13063" width="8.85546875" style="105" customWidth="1"/>
    <col min="13064" max="13064" width="12.7109375" style="105"/>
    <col min="13065" max="13065" width="14.85546875" style="105" customWidth="1"/>
    <col min="13066" max="13069" width="22.42578125" style="105" customWidth="1"/>
    <col min="13070" max="13070" width="25.28515625" style="105" customWidth="1"/>
    <col min="13071" max="13071" width="6.28515625" style="105" customWidth="1"/>
    <col min="13072" max="13297" width="12.7109375" style="105"/>
    <col min="13298" max="13298" width="3.85546875" style="105" customWidth="1"/>
    <col min="13299" max="13299" width="5.5703125" style="105" customWidth="1"/>
    <col min="13300" max="13300" width="28.140625" style="105" customWidth="1"/>
    <col min="13301" max="13313" width="14" style="105" customWidth="1"/>
    <col min="13314" max="13314" width="3.85546875" style="105" customWidth="1"/>
    <col min="13315" max="13315" width="13.7109375" style="105" bestFit="1" customWidth="1"/>
    <col min="13316" max="13317" width="12.7109375" style="105"/>
    <col min="13318" max="13318" width="17.140625" style="105" customWidth="1"/>
    <col min="13319" max="13319" width="8.85546875" style="105" customWidth="1"/>
    <col min="13320" max="13320" width="12.7109375" style="105"/>
    <col min="13321" max="13321" width="14.85546875" style="105" customWidth="1"/>
    <col min="13322" max="13325" width="22.42578125" style="105" customWidth="1"/>
    <col min="13326" max="13326" width="25.28515625" style="105" customWidth="1"/>
    <col min="13327" max="13327" width="6.28515625" style="105" customWidth="1"/>
    <col min="13328" max="13553" width="12.7109375" style="105"/>
    <col min="13554" max="13554" width="3.85546875" style="105" customWidth="1"/>
    <col min="13555" max="13555" width="5.5703125" style="105" customWidth="1"/>
    <col min="13556" max="13556" width="28.140625" style="105" customWidth="1"/>
    <col min="13557" max="13569" width="14" style="105" customWidth="1"/>
    <col min="13570" max="13570" width="3.85546875" style="105" customWidth="1"/>
    <col min="13571" max="13571" width="13.7109375" style="105" bestFit="1" customWidth="1"/>
    <col min="13572" max="13573" width="12.7109375" style="105"/>
    <col min="13574" max="13574" width="17.140625" style="105" customWidth="1"/>
    <col min="13575" max="13575" width="8.85546875" style="105" customWidth="1"/>
    <col min="13576" max="13576" width="12.7109375" style="105"/>
    <col min="13577" max="13577" width="14.85546875" style="105" customWidth="1"/>
    <col min="13578" max="13581" width="22.42578125" style="105" customWidth="1"/>
    <col min="13582" max="13582" width="25.28515625" style="105" customWidth="1"/>
    <col min="13583" max="13583" width="6.28515625" style="105" customWidth="1"/>
    <col min="13584" max="13809" width="12.7109375" style="105"/>
    <col min="13810" max="13810" width="3.85546875" style="105" customWidth="1"/>
    <col min="13811" max="13811" width="5.5703125" style="105" customWidth="1"/>
    <col min="13812" max="13812" width="28.140625" style="105" customWidth="1"/>
    <col min="13813" max="13825" width="14" style="105" customWidth="1"/>
    <col min="13826" max="13826" width="3.85546875" style="105" customWidth="1"/>
    <col min="13827" max="13827" width="13.7109375" style="105" bestFit="1" customWidth="1"/>
    <col min="13828" max="13829" width="12.7109375" style="105"/>
    <col min="13830" max="13830" width="17.140625" style="105" customWidth="1"/>
    <col min="13831" max="13831" width="8.85546875" style="105" customWidth="1"/>
    <col min="13832" max="13832" width="12.7109375" style="105"/>
    <col min="13833" max="13833" width="14.85546875" style="105" customWidth="1"/>
    <col min="13834" max="13837" width="22.42578125" style="105" customWidth="1"/>
    <col min="13838" max="13838" width="25.28515625" style="105" customWidth="1"/>
    <col min="13839" max="13839" width="6.28515625" style="105" customWidth="1"/>
    <col min="13840" max="14065" width="12.7109375" style="105"/>
    <col min="14066" max="14066" width="3.85546875" style="105" customWidth="1"/>
    <col min="14067" max="14067" width="5.5703125" style="105" customWidth="1"/>
    <col min="14068" max="14068" width="28.140625" style="105" customWidth="1"/>
    <col min="14069" max="14081" width="14" style="105" customWidth="1"/>
    <col min="14082" max="14082" width="3.85546875" style="105" customWidth="1"/>
    <col min="14083" max="14083" width="13.7109375" style="105" bestFit="1" customWidth="1"/>
    <col min="14084" max="14085" width="12.7109375" style="105"/>
    <col min="14086" max="14086" width="17.140625" style="105" customWidth="1"/>
    <col min="14087" max="14087" width="8.85546875" style="105" customWidth="1"/>
    <col min="14088" max="14088" width="12.7109375" style="105"/>
    <col min="14089" max="14089" width="14.85546875" style="105" customWidth="1"/>
    <col min="14090" max="14093" width="22.42578125" style="105" customWidth="1"/>
    <col min="14094" max="14094" width="25.28515625" style="105" customWidth="1"/>
    <col min="14095" max="14095" width="6.28515625" style="105" customWidth="1"/>
    <col min="14096" max="14321" width="12.7109375" style="105"/>
    <col min="14322" max="14322" width="3.85546875" style="105" customWidth="1"/>
    <col min="14323" max="14323" width="5.5703125" style="105" customWidth="1"/>
    <col min="14324" max="14324" width="28.140625" style="105" customWidth="1"/>
    <col min="14325" max="14337" width="14" style="105" customWidth="1"/>
    <col min="14338" max="14338" width="3.85546875" style="105" customWidth="1"/>
    <col min="14339" max="14339" width="13.7109375" style="105" bestFit="1" customWidth="1"/>
    <col min="14340" max="14341" width="12.7109375" style="105"/>
    <col min="14342" max="14342" width="17.140625" style="105" customWidth="1"/>
    <col min="14343" max="14343" width="8.85546875" style="105" customWidth="1"/>
    <col min="14344" max="14344" width="12.7109375" style="105"/>
    <col min="14345" max="14345" width="14.85546875" style="105" customWidth="1"/>
    <col min="14346" max="14349" width="22.42578125" style="105" customWidth="1"/>
    <col min="14350" max="14350" width="25.28515625" style="105" customWidth="1"/>
    <col min="14351" max="14351" width="6.28515625" style="105" customWidth="1"/>
    <col min="14352" max="14577" width="12.7109375" style="105"/>
    <col min="14578" max="14578" width="3.85546875" style="105" customWidth="1"/>
    <col min="14579" max="14579" width="5.5703125" style="105" customWidth="1"/>
    <col min="14580" max="14580" width="28.140625" style="105" customWidth="1"/>
    <col min="14581" max="14593" width="14" style="105" customWidth="1"/>
    <col min="14594" max="14594" width="3.85546875" style="105" customWidth="1"/>
    <col min="14595" max="14595" width="13.7109375" style="105" bestFit="1" customWidth="1"/>
    <col min="14596" max="14597" width="12.7109375" style="105"/>
    <col min="14598" max="14598" width="17.140625" style="105" customWidth="1"/>
    <col min="14599" max="14599" width="8.85546875" style="105" customWidth="1"/>
    <col min="14600" max="14600" width="12.7109375" style="105"/>
    <col min="14601" max="14601" width="14.85546875" style="105" customWidth="1"/>
    <col min="14602" max="14605" width="22.42578125" style="105" customWidth="1"/>
    <col min="14606" max="14606" width="25.28515625" style="105" customWidth="1"/>
    <col min="14607" max="14607" width="6.28515625" style="105" customWidth="1"/>
    <col min="14608" max="14833" width="12.7109375" style="105"/>
    <col min="14834" max="14834" width="3.85546875" style="105" customWidth="1"/>
    <col min="14835" max="14835" width="5.5703125" style="105" customWidth="1"/>
    <col min="14836" max="14836" width="28.140625" style="105" customWidth="1"/>
    <col min="14837" max="14849" width="14" style="105" customWidth="1"/>
    <col min="14850" max="14850" width="3.85546875" style="105" customWidth="1"/>
    <col min="14851" max="14851" width="13.7109375" style="105" bestFit="1" customWidth="1"/>
    <col min="14852" max="14853" width="12.7109375" style="105"/>
    <col min="14854" max="14854" width="17.140625" style="105" customWidth="1"/>
    <col min="14855" max="14855" width="8.85546875" style="105" customWidth="1"/>
    <col min="14856" max="14856" width="12.7109375" style="105"/>
    <col min="14857" max="14857" width="14.85546875" style="105" customWidth="1"/>
    <col min="14858" max="14861" width="22.42578125" style="105" customWidth="1"/>
    <col min="14862" max="14862" width="25.28515625" style="105" customWidth="1"/>
    <col min="14863" max="14863" width="6.28515625" style="105" customWidth="1"/>
    <col min="14864" max="15089" width="12.7109375" style="105"/>
    <col min="15090" max="15090" width="3.85546875" style="105" customWidth="1"/>
    <col min="15091" max="15091" width="5.5703125" style="105" customWidth="1"/>
    <col min="15092" max="15092" width="28.140625" style="105" customWidth="1"/>
    <col min="15093" max="15105" width="14" style="105" customWidth="1"/>
    <col min="15106" max="15106" width="3.85546875" style="105" customWidth="1"/>
    <col min="15107" max="15107" width="13.7109375" style="105" bestFit="1" customWidth="1"/>
    <col min="15108" max="15109" width="12.7109375" style="105"/>
    <col min="15110" max="15110" width="17.140625" style="105" customWidth="1"/>
    <col min="15111" max="15111" width="8.85546875" style="105" customWidth="1"/>
    <col min="15112" max="15112" width="12.7109375" style="105"/>
    <col min="15113" max="15113" width="14.85546875" style="105" customWidth="1"/>
    <col min="15114" max="15117" width="22.42578125" style="105" customWidth="1"/>
    <col min="15118" max="15118" width="25.28515625" style="105" customWidth="1"/>
    <col min="15119" max="15119" width="6.28515625" style="105" customWidth="1"/>
    <col min="15120" max="15345" width="12.7109375" style="105"/>
    <col min="15346" max="15346" width="3.85546875" style="105" customWidth="1"/>
    <col min="15347" max="15347" width="5.5703125" style="105" customWidth="1"/>
    <col min="15348" max="15348" width="28.140625" style="105" customWidth="1"/>
    <col min="15349" max="15361" width="14" style="105" customWidth="1"/>
    <col min="15362" max="15362" width="3.85546875" style="105" customWidth="1"/>
    <col min="15363" max="15363" width="13.7109375" style="105" bestFit="1" customWidth="1"/>
    <col min="15364" max="15365" width="12.7109375" style="105"/>
    <col min="15366" max="15366" width="17.140625" style="105" customWidth="1"/>
    <col min="15367" max="15367" width="8.85546875" style="105" customWidth="1"/>
    <col min="15368" max="15368" width="12.7109375" style="105"/>
    <col min="15369" max="15369" width="14.85546875" style="105" customWidth="1"/>
    <col min="15370" max="15373" width="22.42578125" style="105" customWidth="1"/>
    <col min="15374" max="15374" width="25.28515625" style="105" customWidth="1"/>
    <col min="15375" max="15375" width="6.28515625" style="105" customWidth="1"/>
    <col min="15376" max="15601" width="12.7109375" style="105"/>
    <col min="15602" max="15602" width="3.85546875" style="105" customWidth="1"/>
    <col min="15603" max="15603" width="5.5703125" style="105" customWidth="1"/>
    <col min="15604" max="15604" width="28.140625" style="105" customWidth="1"/>
    <col min="15605" max="15617" width="14" style="105" customWidth="1"/>
    <col min="15618" max="15618" width="3.85546875" style="105" customWidth="1"/>
    <col min="15619" max="15619" width="13.7109375" style="105" bestFit="1" customWidth="1"/>
    <col min="15620" max="15621" width="12.7109375" style="105"/>
    <col min="15622" max="15622" width="17.140625" style="105" customWidth="1"/>
    <col min="15623" max="15623" width="8.85546875" style="105" customWidth="1"/>
    <col min="15624" max="15624" width="12.7109375" style="105"/>
    <col min="15625" max="15625" width="14.85546875" style="105" customWidth="1"/>
    <col min="15626" max="15629" width="22.42578125" style="105" customWidth="1"/>
    <col min="15630" max="15630" width="25.28515625" style="105" customWidth="1"/>
    <col min="15631" max="15631" width="6.28515625" style="105" customWidth="1"/>
    <col min="15632" max="15857" width="12.7109375" style="105"/>
    <col min="15858" max="15858" width="3.85546875" style="105" customWidth="1"/>
    <col min="15859" max="15859" width="5.5703125" style="105" customWidth="1"/>
    <col min="15860" max="15860" width="28.140625" style="105" customWidth="1"/>
    <col min="15861" max="15873" width="14" style="105" customWidth="1"/>
    <col min="15874" max="15874" width="3.85546875" style="105" customWidth="1"/>
    <col min="15875" max="15875" width="13.7109375" style="105" bestFit="1" customWidth="1"/>
    <col min="15876" max="15877" width="12.7109375" style="105"/>
    <col min="15878" max="15878" width="17.140625" style="105" customWidth="1"/>
    <col min="15879" max="15879" width="8.85546875" style="105" customWidth="1"/>
    <col min="15880" max="15880" width="12.7109375" style="105"/>
    <col min="15881" max="15881" width="14.85546875" style="105" customWidth="1"/>
    <col min="15882" max="15885" width="22.42578125" style="105" customWidth="1"/>
    <col min="15886" max="15886" width="25.28515625" style="105" customWidth="1"/>
    <col min="15887" max="15887" width="6.28515625" style="105" customWidth="1"/>
    <col min="15888" max="16113" width="12.7109375" style="105"/>
    <col min="16114" max="16114" width="3.85546875" style="105" customWidth="1"/>
    <col min="16115" max="16115" width="5.5703125" style="105" customWidth="1"/>
    <col min="16116" max="16116" width="28.140625" style="105" customWidth="1"/>
    <col min="16117" max="16129" width="14" style="105" customWidth="1"/>
    <col min="16130" max="16130" width="3.85546875" style="105" customWidth="1"/>
    <col min="16131" max="16131" width="13.7109375" style="105" bestFit="1" customWidth="1"/>
    <col min="16132" max="16133" width="12.7109375" style="105"/>
    <col min="16134" max="16134" width="17.140625" style="105" customWidth="1"/>
    <col min="16135" max="16135" width="8.85546875" style="105" customWidth="1"/>
    <col min="16136" max="16136" width="12.7109375" style="105"/>
    <col min="16137" max="16137" width="14.85546875" style="105" customWidth="1"/>
    <col min="16138" max="16141" width="22.42578125" style="105" customWidth="1"/>
    <col min="16142" max="16142" width="25.28515625" style="105" customWidth="1"/>
    <col min="16143" max="16143" width="6.28515625" style="105" customWidth="1"/>
    <col min="16144" max="16384" width="12.7109375" style="105"/>
  </cols>
  <sheetData>
    <row r="1" spans="1:18" ht="13.5" customHeight="1">
      <c r="C1" s="105" t="s">
        <v>0</v>
      </c>
      <c r="D1" s="105" t="s">
        <v>0</v>
      </c>
      <c r="E1" s="107" t="s">
        <v>0</v>
      </c>
      <c r="F1" s="107"/>
      <c r="G1" s="107"/>
      <c r="H1" s="105" t="s">
        <v>0</v>
      </c>
      <c r="P1" s="105" t="s">
        <v>0</v>
      </c>
    </row>
    <row r="2" spans="1:18" ht="18.75">
      <c r="B2" s="338" t="s">
        <v>175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</row>
    <row r="3" spans="1:18" ht="24.75" customHeight="1" thickBo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8" ht="24.75" customHeight="1">
      <c r="A4" s="110"/>
      <c r="B4" s="344" t="s">
        <v>72</v>
      </c>
      <c r="C4" s="345"/>
      <c r="D4" s="111" t="s">
        <v>1</v>
      </c>
      <c r="E4" s="112" t="s">
        <v>2</v>
      </c>
      <c r="F4" s="112" t="s">
        <v>3</v>
      </c>
      <c r="G4" s="112" t="s">
        <v>4</v>
      </c>
      <c r="H4" s="112" t="s">
        <v>5</v>
      </c>
      <c r="I4" s="111" t="s">
        <v>6</v>
      </c>
      <c r="J4" s="111" t="s">
        <v>7</v>
      </c>
      <c r="K4" s="111" t="s">
        <v>8</v>
      </c>
      <c r="L4" s="111" t="s">
        <v>9</v>
      </c>
      <c r="M4" s="111" t="s">
        <v>10</v>
      </c>
      <c r="N4" s="113" t="s">
        <v>11</v>
      </c>
      <c r="O4" s="111" t="s">
        <v>12</v>
      </c>
      <c r="P4" s="114">
        <v>2022</v>
      </c>
    </row>
    <row r="5" spans="1:18" ht="24.75" customHeight="1" thickBot="1">
      <c r="A5" s="110"/>
      <c r="B5" s="346"/>
      <c r="C5" s="347"/>
      <c r="D5" s="115" t="s">
        <v>13</v>
      </c>
      <c r="E5" s="115" t="s">
        <v>13</v>
      </c>
      <c r="F5" s="115" t="s">
        <v>13</v>
      </c>
      <c r="G5" s="115" t="s">
        <v>13</v>
      </c>
      <c r="H5" s="115" t="s">
        <v>13</v>
      </c>
      <c r="I5" s="115" t="s">
        <v>13</v>
      </c>
      <c r="J5" s="115" t="s">
        <v>13</v>
      </c>
      <c r="K5" s="115" t="s">
        <v>13</v>
      </c>
      <c r="L5" s="115" t="s">
        <v>13</v>
      </c>
      <c r="M5" s="115" t="s">
        <v>13</v>
      </c>
      <c r="N5" s="115" t="s">
        <v>13</v>
      </c>
      <c r="O5" s="115" t="s">
        <v>13</v>
      </c>
      <c r="P5" s="116" t="s">
        <v>13</v>
      </c>
    </row>
    <row r="6" spans="1:18" ht="24.75" customHeight="1">
      <c r="A6" s="110"/>
      <c r="B6" s="117"/>
      <c r="C6" s="149" t="s">
        <v>73</v>
      </c>
      <c r="D6" s="119">
        <v>159.42962399999999</v>
      </c>
      <c r="E6" s="120">
        <v>141.09845899999999</v>
      </c>
      <c r="F6" s="120">
        <v>132.88731100000001</v>
      </c>
      <c r="G6" s="120">
        <v>102.96534800000001</v>
      </c>
      <c r="H6" s="120">
        <v>131.568285</v>
      </c>
      <c r="I6" s="120">
        <v>95.367897999999997</v>
      </c>
      <c r="J6" s="120">
        <v>94.341282000000007</v>
      </c>
      <c r="K6" s="120">
        <v>86.565417999999994</v>
      </c>
      <c r="L6" s="120">
        <v>175.368246</v>
      </c>
      <c r="M6" s="120">
        <v>235.782194</v>
      </c>
      <c r="N6" s="120">
        <v>132.84763799999999</v>
      </c>
      <c r="O6" s="120">
        <v>183.729511</v>
      </c>
      <c r="P6" s="121">
        <v>1671.9512139999999</v>
      </c>
      <c r="Q6" s="105" t="s">
        <v>0</v>
      </c>
    </row>
    <row r="7" spans="1:18" ht="24.75" customHeight="1">
      <c r="A7" s="110" t="s">
        <v>0</v>
      </c>
      <c r="B7" s="122"/>
      <c r="C7" s="123" t="s">
        <v>74</v>
      </c>
      <c r="D7" s="124">
        <v>25.644480000000001</v>
      </c>
      <c r="E7" s="125">
        <v>37.002195</v>
      </c>
      <c r="F7" s="125">
        <v>111.81883500000001</v>
      </c>
      <c r="G7" s="125">
        <v>76.582438999999994</v>
      </c>
      <c r="H7" s="125">
        <v>50.917924999999997</v>
      </c>
      <c r="I7" s="125">
        <v>138.63942399999999</v>
      </c>
      <c r="J7" s="125">
        <v>176.35782800000001</v>
      </c>
      <c r="K7" s="125">
        <v>160.46757600000001</v>
      </c>
      <c r="L7" s="125">
        <v>162.00837100000001</v>
      </c>
      <c r="M7" s="125">
        <v>132.681905</v>
      </c>
      <c r="N7" s="125">
        <v>89.374150999999998</v>
      </c>
      <c r="O7" s="125">
        <v>87.703495000000004</v>
      </c>
      <c r="P7" s="126">
        <v>1249.1986240000001</v>
      </c>
    </row>
    <row r="8" spans="1:18" ht="24.75" customHeight="1">
      <c r="A8" s="110"/>
      <c r="B8" s="127"/>
      <c r="C8" s="123" t="s">
        <v>75</v>
      </c>
      <c r="D8" s="124">
        <v>39.551668999999997</v>
      </c>
      <c r="E8" s="125">
        <v>25.527542</v>
      </c>
      <c r="F8" s="125">
        <v>73.532638000000006</v>
      </c>
      <c r="G8" s="125">
        <v>42.620406000000003</v>
      </c>
      <c r="H8" s="125">
        <v>27.850750999999999</v>
      </c>
      <c r="I8" s="125">
        <v>89.329358999999997</v>
      </c>
      <c r="J8" s="125">
        <v>121.29691800000001</v>
      </c>
      <c r="K8" s="125">
        <v>148.30498800000001</v>
      </c>
      <c r="L8" s="125">
        <v>73.335026999999997</v>
      </c>
      <c r="M8" s="125">
        <v>29.592669000000001</v>
      </c>
      <c r="N8" s="125">
        <v>92.001017000000004</v>
      </c>
      <c r="O8" s="125">
        <v>144.387362</v>
      </c>
      <c r="P8" s="126">
        <v>907.33034599999996</v>
      </c>
    </row>
    <row r="9" spans="1:18" ht="24.75" customHeight="1" thickBot="1">
      <c r="A9" s="110"/>
      <c r="B9" s="128" t="s">
        <v>58</v>
      </c>
      <c r="C9" s="129" t="s">
        <v>59</v>
      </c>
      <c r="D9" s="130">
        <v>224.62577300000001</v>
      </c>
      <c r="E9" s="131">
        <v>203.628196</v>
      </c>
      <c r="F9" s="131">
        <v>318.23878400000001</v>
      </c>
      <c r="G9" s="131">
        <v>222.168193</v>
      </c>
      <c r="H9" s="131">
        <v>210.336961</v>
      </c>
      <c r="I9" s="131">
        <v>323.336681</v>
      </c>
      <c r="J9" s="130">
        <v>391.99602800000002</v>
      </c>
      <c r="K9" s="130">
        <v>395.33798200000001</v>
      </c>
      <c r="L9" s="130">
        <v>410.71164399999998</v>
      </c>
      <c r="M9" s="130">
        <v>398.05676799999998</v>
      </c>
      <c r="N9" s="130">
        <v>314.22280599999999</v>
      </c>
      <c r="O9" s="130">
        <v>415.82036799999997</v>
      </c>
      <c r="P9" s="132">
        <v>3828.480184</v>
      </c>
      <c r="R9" s="105" t="s">
        <v>0</v>
      </c>
    </row>
    <row r="10" spans="1:18" ht="24.75" customHeight="1">
      <c r="A10" s="110"/>
      <c r="B10" s="117"/>
      <c r="C10" s="149" t="s">
        <v>76</v>
      </c>
      <c r="D10" s="119">
        <v>282.16182700000002</v>
      </c>
      <c r="E10" s="120">
        <v>200.03412499999999</v>
      </c>
      <c r="F10" s="120">
        <v>356.00958700000001</v>
      </c>
      <c r="G10" s="120">
        <v>338.89344499999999</v>
      </c>
      <c r="H10" s="120">
        <v>168.31176099999999</v>
      </c>
      <c r="I10" s="120">
        <v>328.06575400000003</v>
      </c>
      <c r="J10" s="120">
        <v>449.42890299999999</v>
      </c>
      <c r="K10" s="120">
        <v>432.545232</v>
      </c>
      <c r="L10" s="120">
        <v>256.69713300000001</v>
      </c>
      <c r="M10" s="120">
        <v>221.547631</v>
      </c>
      <c r="N10" s="120">
        <v>366.48119400000002</v>
      </c>
      <c r="O10" s="120">
        <v>497.99034399999999</v>
      </c>
      <c r="P10" s="121">
        <v>3898.1669360000001</v>
      </c>
    </row>
    <row r="11" spans="1:18" ht="24.75" customHeight="1">
      <c r="A11" s="110"/>
      <c r="B11" s="122"/>
      <c r="C11" s="123" t="s">
        <v>61</v>
      </c>
      <c r="D11" s="124">
        <v>113.004639</v>
      </c>
      <c r="E11" s="125">
        <v>87.995210999999998</v>
      </c>
      <c r="F11" s="125">
        <v>47.830938000000003</v>
      </c>
      <c r="G11" s="125">
        <v>76.015029999999996</v>
      </c>
      <c r="H11" s="125">
        <v>93.816252000000006</v>
      </c>
      <c r="I11" s="125">
        <v>31.920518000000001</v>
      </c>
      <c r="J11" s="125">
        <v>13.481666000000001</v>
      </c>
      <c r="K11" s="125">
        <v>22.354240999999998</v>
      </c>
      <c r="L11" s="125">
        <v>29.278938</v>
      </c>
      <c r="M11" s="125">
        <v>39.881647999999998</v>
      </c>
      <c r="N11" s="125">
        <v>37.930776000000002</v>
      </c>
      <c r="O11" s="125">
        <v>49.749032999999997</v>
      </c>
      <c r="P11" s="126">
        <v>643.25888999999995</v>
      </c>
    </row>
    <row r="12" spans="1:18" ht="24.75" customHeight="1">
      <c r="A12" s="110"/>
      <c r="B12" s="127"/>
      <c r="C12" s="123" t="s">
        <v>62</v>
      </c>
      <c r="D12" s="124">
        <v>275.14442400000001</v>
      </c>
      <c r="E12" s="125">
        <v>235.51434499999999</v>
      </c>
      <c r="F12" s="125">
        <v>183.572202</v>
      </c>
      <c r="G12" s="125">
        <v>260.46609100000001</v>
      </c>
      <c r="H12" s="125">
        <v>277.43170199999997</v>
      </c>
      <c r="I12" s="125">
        <v>173.069973</v>
      </c>
      <c r="J12" s="125">
        <v>124.383139</v>
      </c>
      <c r="K12" s="125">
        <v>118.024575</v>
      </c>
      <c r="L12" s="125">
        <v>137.14515900000001</v>
      </c>
      <c r="M12" s="125">
        <v>212.447441</v>
      </c>
      <c r="N12" s="125">
        <v>149.25510299999999</v>
      </c>
      <c r="O12" s="125">
        <v>168.41427300000001</v>
      </c>
      <c r="P12" s="126">
        <v>2314.8684269999999</v>
      </c>
    </row>
    <row r="13" spans="1:18" ht="24.75" customHeight="1" thickBot="1">
      <c r="A13" s="110"/>
      <c r="B13" s="133" t="s">
        <v>63</v>
      </c>
      <c r="C13" s="134" t="s">
        <v>64</v>
      </c>
      <c r="D13" s="135">
        <v>670.31088999999997</v>
      </c>
      <c r="E13" s="136">
        <v>523.54368099999999</v>
      </c>
      <c r="F13" s="136">
        <v>587.41272700000002</v>
      </c>
      <c r="G13" s="136">
        <v>675.37456599999996</v>
      </c>
      <c r="H13" s="136">
        <v>539.55971499999998</v>
      </c>
      <c r="I13" s="136">
        <v>533.05624499999999</v>
      </c>
      <c r="J13" s="135">
        <v>587.29370800000004</v>
      </c>
      <c r="K13" s="135">
        <v>572.92404799999997</v>
      </c>
      <c r="L13" s="135">
        <v>423.12123000000003</v>
      </c>
      <c r="M13" s="135">
        <v>473.87671999999998</v>
      </c>
      <c r="N13" s="135">
        <v>553.66707299999996</v>
      </c>
      <c r="O13" s="135">
        <v>716.15364999999997</v>
      </c>
      <c r="P13" s="137">
        <v>6856.294253</v>
      </c>
    </row>
    <row r="14" spans="1:18" ht="24.75" customHeight="1" thickBot="1">
      <c r="A14" s="110"/>
      <c r="B14" s="138" t="s">
        <v>65</v>
      </c>
      <c r="C14" s="139" t="s">
        <v>66</v>
      </c>
      <c r="D14" s="140">
        <v>445.68511699999999</v>
      </c>
      <c r="E14" s="140">
        <v>319.91548499999999</v>
      </c>
      <c r="F14" s="140">
        <v>269.17394300000001</v>
      </c>
      <c r="G14" s="140">
        <v>453.20637299999999</v>
      </c>
      <c r="H14" s="140">
        <v>329.22275400000001</v>
      </c>
      <c r="I14" s="140">
        <v>209.71956399999999</v>
      </c>
      <c r="J14" s="140">
        <v>195.29768000000001</v>
      </c>
      <c r="K14" s="140">
        <v>177.58606599999999</v>
      </c>
      <c r="L14" s="140">
        <v>12.409585999999999</v>
      </c>
      <c r="M14" s="140">
        <v>75.819952000000001</v>
      </c>
      <c r="N14" s="140">
        <v>239.444267</v>
      </c>
      <c r="O14" s="140">
        <v>300.333282</v>
      </c>
      <c r="P14" s="141">
        <v>3027.814069</v>
      </c>
    </row>
    <row r="15" spans="1:18" ht="15" customHeight="1" thickBot="1">
      <c r="B15" s="343"/>
      <c r="C15" s="343"/>
      <c r="D15" s="142" t="s">
        <v>0</v>
      </c>
      <c r="E15" s="142" t="s">
        <v>0</v>
      </c>
      <c r="F15" s="142" t="s">
        <v>0</v>
      </c>
      <c r="G15" s="142" t="s">
        <v>0</v>
      </c>
      <c r="H15" s="142" t="s">
        <v>0</v>
      </c>
      <c r="I15" s="142" t="s">
        <v>0</v>
      </c>
      <c r="J15" s="142"/>
      <c r="K15" s="142"/>
      <c r="L15" s="142"/>
      <c r="M15" s="142"/>
      <c r="N15" s="142"/>
      <c r="O15" s="142"/>
      <c r="P15" s="142" t="s">
        <v>0</v>
      </c>
    </row>
    <row r="16" spans="1:18" ht="24.75" customHeight="1" thickBot="1">
      <c r="A16" s="110"/>
      <c r="B16" s="143"/>
      <c r="C16" s="144" t="s">
        <v>77</v>
      </c>
      <c r="D16" s="145">
        <v>122.73220300000003</v>
      </c>
      <c r="E16" s="145">
        <v>58.935665999999998</v>
      </c>
      <c r="F16" s="145">
        <v>223.122276</v>
      </c>
      <c r="G16" s="145">
        <v>235.92809699999998</v>
      </c>
      <c r="H16" s="145">
        <v>36.743475999999987</v>
      </c>
      <c r="I16" s="145">
        <v>232.69785600000003</v>
      </c>
      <c r="J16" s="145">
        <v>355.08762100000001</v>
      </c>
      <c r="K16" s="145">
        <v>345.97981400000003</v>
      </c>
      <c r="L16" s="145">
        <v>81.328887000000009</v>
      </c>
      <c r="M16" s="145">
        <v>-14.234563000000009</v>
      </c>
      <c r="N16" s="145">
        <v>233.63355600000003</v>
      </c>
      <c r="O16" s="145">
        <v>314.26083299999999</v>
      </c>
      <c r="P16" s="146">
        <v>2226.2157219999999</v>
      </c>
    </row>
    <row r="17" spans="1:16" ht="24.75" customHeight="1" thickBot="1">
      <c r="A17" s="110"/>
      <c r="B17" s="143"/>
      <c r="C17" s="144" t="s">
        <v>78</v>
      </c>
      <c r="D17" s="147">
        <v>87.360158999999996</v>
      </c>
      <c r="E17" s="147">
        <v>50.993015999999997</v>
      </c>
      <c r="F17" s="147">
        <v>-63.987897000000004</v>
      </c>
      <c r="G17" s="147">
        <v>-0.56740899999999783</v>
      </c>
      <c r="H17" s="147">
        <v>42.898327000000009</v>
      </c>
      <c r="I17" s="147">
        <v>-106.71890599999999</v>
      </c>
      <c r="J17" s="147">
        <v>-162.87616200000002</v>
      </c>
      <c r="K17" s="147">
        <v>-138.11333500000001</v>
      </c>
      <c r="L17" s="147">
        <v>-132.729433</v>
      </c>
      <c r="M17" s="147">
        <v>-92.800257000000002</v>
      </c>
      <c r="N17" s="147">
        <v>-51.443374999999996</v>
      </c>
      <c r="O17" s="147">
        <v>-37.954462000000007</v>
      </c>
      <c r="P17" s="148">
        <v>-605.93973400000016</v>
      </c>
    </row>
    <row r="18" spans="1:16" ht="24.75" customHeight="1" thickBot="1">
      <c r="A18" s="110"/>
      <c r="B18" s="143"/>
      <c r="C18" s="144" t="s">
        <v>79</v>
      </c>
      <c r="D18" s="147">
        <v>235.59275500000001</v>
      </c>
      <c r="E18" s="147">
        <v>209.98680299999998</v>
      </c>
      <c r="F18" s="147">
        <v>110.039564</v>
      </c>
      <c r="G18" s="147">
        <v>217.845685</v>
      </c>
      <c r="H18" s="147">
        <v>249.58095099999997</v>
      </c>
      <c r="I18" s="147">
        <v>83.740614000000008</v>
      </c>
      <c r="J18" s="147">
        <v>3.0862209999999948</v>
      </c>
      <c r="K18" s="147">
        <v>-30.28041300000001</v>
      </c>
      <c r="L18" s="147">
        <v>63.81013200000001</v>
      </c>
      <c r="M18" s="147">
        <v>182.854772</v>
      </c>
      <c r="N18" s="147">
        <v>57.254085999999987</v>
      </c>
      <c r="O18" s="147">
        <v>24.026911000000013</v>
      </c>
      <c r="P18" s="148">
        <v>1407.5380809999999</v>
      </c>
    </row>
    <row r="21" spans="1:16">
      <c r="E21" s="105" t="s">
        <v>0</v>
      </c>
      <c r="G21" s="150"/>
    </row>
    <row r="22" spans="1:16">
      <c r="G22" s="150"/>
      <c r="I22" s="105" t="s">
        <v>0</v>
      </c>
      <c r="L22" s="105" t="s">
        <v>0</v>
      </c>
      <c r="N22" s="105" t="s">
        <v>0</v>
      </c>
    </row>
    <row r="23" spans="1:16">
      <c r="F23" s="105" t="s">
        <v>0</v>
      </c>
      <c r="G23" s="150"/>
    </row>
    <row r="24" spans="1:16">
      <c r="G24" s="150"/>
      <c r="I24" s="105" t="s">
        <v>0</v>
      </c>
      <c r="N24" s="105" t="s">
        <v>0</v>
      </c>
    </row>
    <row r="25" spans="1:16">
      <c r="G25" s="150"/>
    </row>
    <row r="26" spans="1:16">
      <c r="G26" s="150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D453-15E8-4AA3-BE52-A27A01CEB61A}">
  <dimension ref="A1:J17"/>
  <sheetViews>
    <sheetView zoomScale="78" zoomScaleNormal="78" workbookViewId="0">
      <selection sqref="A1:J17"/>
    </sheetView>
  </sheetViews>
  <sheetFormatPr defaultRowHeight="12.75"/>
  <cols>
    <col min="1" max="1" width="10" style="151" bestFit="1" customWidth="1"/>
    <col min="2" max="10" width="11.7109375" style="151" customWidth="1"/>
    <col min="11" max="16384" width="9.140625" style="151"/>
  </cols>
  <sheetData>
    <row r="1" spans="1:10" ht="41.25" customHeight="1">
      <c r="A1" s="348" t="s">
        <v>169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0" ht="18.75" customHeight="1">
      <c r="A2" s="152"/>
      <c r="B2" s="349" t="s">
        <v>80</v>
      </c>
      <c r="C2" s="350"/>
      <c r="D2" s="351"/>
      <c r="E2" s="349" t="s">
        <v>81</v>
      </c>
      <c r="F2" s="350"/>
      <c r="G2" s="351"/>
      <c r="H2" s="350" t="s">
        <v>82</v>
      </c>
      <c r="I2" s="350"/>
      <c r="J2" s="350"/>
    </row>
    <row r="3" spans="1:10">
      <c r="A3" s="153"/>
      <c r="B3" s="154" t="s">
        <v>83</v>
      </c>
      <c r="C3" s="155" t="s">
        <v>84</v>
      </c>
      <c r="D3" s="156" t="s">
        <v>85</v>
      </c>
      <c r="E3" s="154" t="s">
        <v>83</v>
      </c>
      <c r="F3" s="155" t="s">
        <v>84</v>
      </c>
      <c r="G3" s="156" t="s">
        <v>85</v>
      </c>
      <c r="H3" s="154" t="s">
        <v>86</v>
      </c>
      <c r="I3" s="155" t="s">
        <v>84</v>
      </c>
      <c r="J3" s="155" t="s">
        <v>85</v>
      </c>
    </row>
    <row r="4" spans="1:10">
      <c r="A4" s="157" t="s">
        <v>87</v>
      </c>
      <c r="B4" s="158" t="s">
        <v>88</v>
      </c>
      <c r="C4" s="157" t="s">
        <v>88</v>
      </c>
      <c r="D4" s="159" t="s">
        <v>89</v>
      </c>
      <c r="E4" s="158" t="s">
        <v>88</v>
      </c>
      <c r="F4" s="157" t="s">
        <v>88</v>
      </c>
      <c r="G4" s="159" t="s">
        <v>89</v>
      </c>
      <c r="H4" s="157" t="s">
        <v>88</v>
      </c>
      <c r="I4" s="157" t="s">
        <v>88</v>
      </c>
      <c r="J4" s="157" t="s">
        <v>89</v>
      </c>
    </row>
    <row r="5" spans="1:10">
      <c r="A5" s="160" t="s">
        <v>90</v>
      </c>
      <c r="B5" s="161">
        <v>-111.211</v>
      </c>
      <c r="C5" s="162">
        <v>-8.9696990049751246</v>
      </c>
      <c r="D5" s="163">
        <v>-3605.819</v>
      </c>
      <c r="E5" s="161">
        <v>28.82</v>
      </c>
      <c r="F5" s="162">
        <v>5.3990292397660813</v>
      </c>
      <c r="G5" s="163">
        <v>1846.4680000000001</v>
      </c>
      <c r="H5" s="162">
        <v>-111.211</v>
      </c>
      <c r="I5" s="162">
        <v>-2.3647190860215055</v>
      </c>
      <c r="J5" s="162">
        <v>-1759.3509999999999</v>
      </c>
    </row>
    <row r="6" spans="1:10">
      <c r="A6" s="160" t="s">
        <v>91</v>
      </c>
      <c r="B6" s="161">
        <v>-67.94</v>
      </c>
      <c r="C6" s="162">
        <v>-5.9659279999999999</v>
      </c>
      <c r="D6" s="163">
        <v>-1491.482</v>
      </c>
      <c r="E6" s="161">
        <v>39.712000000000003</v>
      </c>
      <c r="F6" s="162">
        <v>7.2319574468085106</v>
      </c>
      <c r="G6" s="163">
        <v>3059.1179999999999</v>
      </c>
      <c r="H6" s="162">
        <v>-67.94</v>
      </c>
      <c r="I6" s="162">
        <v>2.0519583333333333</v>
      </c>
      <c r="J6" s="162">
        <v>1567.636</v>
      </c>
    </row>
    <row r="7" spans="1:10">
      <c r="A7" s="160" t="s">
        <v>92</v>
      </c>
      <c r="B7" s="161">
        <v>-53.895000000000003</v>
      </c>
      <c r="C7" s="162">
        <v>-9.3872272727272712</v>
      </c>
      <c r="D7" s="163">
        <v>-4543.4179999999997</v>
      </c>
      <c r="E7" s="161">
        <v>44.883000000000003</v>
      </c>
      <c r="F7" s="162">
        <v>6.7777170542635661</v>
      </c>
      <c r="G7" s="163">
        <v>1748.6510000000001</v>
      </c>
      <c r="H7" s="162">
        <v>-53.895000000000003</v>
      </c>
      <c r="I7" s="162">
        <v>-3.7604670255720052</v>
      </c>
      <c r="J7" s="162">
        <v>-2794.7669999999998</v>
      </c>
    </row>
    <row r="8" spans="1:10">
      <c r="A8" s="160" t="s">
        <v>93</v>
      </c>
      <c r="B8" s="161">
        <v>-51.008000000000003</v>
      </c>
      <c r="C8" s="162">
        <v>-5.8512970027247952</v>
      </c>
      <c r="D8" s="163">
        <v>-2147.4259999999999</v>
      </c>
      <c r="E8" s="161">
        <v>43.32</v>
      </c>
      <c r="F8" s="162">
        <v>6.9737110481586404</v>
      </c>
      <c r="G8" s="163">
        <v>2461.7199999999998</v>
      </c>
      <c r="H8" s="162">
        <v>-51.008000000000003</v>
      </c>
      <c r="I8" s="162">
        <v>0.43651944444444446</v>
      </c>
      <c r="J8" s="162">
        <v>314.29399999999987</v>
      </c>
    </row>
    <row r="9" spans="1:10">
      <c r="A9" s="160" t="s">
        <v>94</v>
      </c>
      <c r="B9" s="161">
        <v>-58.83</v>
      </c>
      <c r="C9" s="162">
        <v>-5.9996859205776172</v>
      </c>
      <c r="D9" s="163">
        <v>-1661.913</v>
      </c>
      <c r="E9" s="161">
        <v>35.953000000000003</v>
      </c>
      <c r="F9" s="162">
        <v>5.9808029978586728</v>
      </c>
      <c r="G9" s="163">
        <v>2793.0349999999999</v>
      </c>
      <c r="H9" s="162">
        <v>-58.83</v>
      </c>
      <c r="I9" s="162">
        <v>1.5203252688172042</v>
      </c>
      <c r="J9" s="162">
        <v>1131.1219999999998</v>
      </c>
    </row>
    <row r="10" spans="1:10">
      <c r="A10" s="160" t="s">
        <v>95</v>
      </c>
      <c r="B10" s="161">
        <v>-145.04400000000001</v>
      </c>
      <c r="C10" s="162">
        <v>-12.742995753715499</v>
      </c>
      <c r="D10" s="163">
        <v>-6001.951</v>
      </c>
      <c r="E10" s="161">
        <v>53.034999999999997</v>
      </c>
      <c r="F10" s="162">
        <v>8.3158112449799191</v>
      </c>
      <c r="G10" s="163">
        <v>2070.6370000000002</v>
      </c>
      <c r="H10" s="162">
        <v>-145.04400000000001</v>
      </c>
      <c r="I10" s="162">
        <v>-5.4601583333333341</v>
      </c>
      <c r="J10" s="162">
        <v>-3931.3139999999999</v>
      </c>
    </row>
    <row r="11" spans="1:10">
      <c r="A11" s="160" t="s">
        <v>96</v>
      </c>
      <c r="B11" s="161">
        <v>-97.754999999999995</v>
      </c>
      <c r="C11" s="162">
        <v>-13.913265193370165</v>
      </c>
      <c r="D11" s="163">
        <v>-7554.9030000000002</v>
      </c>
      <c r="E11" s="161">
        <v>63.767000000000003</v>
      </c>
      <c r="F11" s="162">
        <v>9.1576881188118797</v>
      </c>
      <c r="G11" s="163">
        <v>1849.8530000000001</v>
      </c>
      <c r="H11" s="162">
        <v>-97.754999999999995</v>
      </c>
      <c r="I11" s="162">
        <v>-7.6680779569892472</v>
      </c>
      <c r="J11" s="162">
        <v>-5705.05</v>
      </c>
    </row>
    <row r="12" spans="1:10">
      <c r="A12" s="160" t="s">
        <v>97</v>
      </c>
      <c r="B12" s="161">
        <v>-209.47300000000001</v>
      </c>
      <c r="C12" s="162">
        <v>-15.150742964352721</v>
      </c>
      <c r="D12" s="163">
        <v>-8075.3459999999995</v>
      </c>
      <c r="E12" s="161">
        <v>62.075000000000003</v>
      </c>
      <c r="F12" s="162">
        <v>8.6109715639810425</v>
      </c>
      <c r="G12" s="163">
        <v>1816.915</v>
      </c>
      <c r="H12" s="162">
        <v>-209.47300000000001</v>
      </c>
      <c r="I12" s="162">
        <v>-8.4118696236559138</v>
      </c>
      <c r="J12" s="162">
        <v>-6258.4309999999996</v>
      </c>
    </row>
    <row r="13" spans="1:10">
      <c r="A13" s="160" t="s">
        <v>98</v>
      </c>
      <c r="B13" s="161">
        <v>-237.542</v>
      </c>
      <c r="C13" s="162">
        <v>-23.817936731107206</v>
      </c>
      <c r="D13" s="163">
        <v>-13552.406000000001</v>
      </c>
      <c r="E13" s="161">
        <v>94.77</v>
      </c>
      <c r="F13" s="162">
        <v>11.292947019867549</v>
      </c>
      <c r="G13" s="163">
        <v>1705.2349999999999</v>
      </c>
      <c r="H13" s="162">
        <v>-237.542</v>
      </c>
      <c r="I13" s="162">
        <v>-16.454404166666666</v>
      </c>
      <c r="J13" s="162">
        <v>-11847.171</v>
      </c>
    </row>
    <row r="14" spans="1:10">
      <c r="A14" s="160" t="s">
        <v>99</v>
      </c>
      <c r="B14" s="161">
        <v>-126.52500000000001</v>
      </c>
      <c r="C14" s="162">
        <v>-17.478639477977161</v>
      </c>
      <c r="D14" s="163">
        <v>-10714.406000000001</v>
      </c>
      <c r="E14" s="161">
        <v>83.843999999999994</v>
      </c>
      <c r="F14" s="162">
        <v>8.0020375939849622</v>
      </c>
      <c r="G14" s="163">
        <v>1064.271</v>
      </c>
      <c r="H14" s="162">
        <v>-126.52500000000001</v>
      </c>
      <c r="I14" s="162">
        <v>-12.93583780160858</v>
      </c>
      <c r="J14" s="162">
        <v>-9650.1350000000002</v>
      </c>
    </row>
    <row r="15" spans="1:10">
      <c r="A15" s="160" t="s">
        <v>100</v>
      </c>
      <c r="B15" s="161">
        <v>-77.694999999999993</v>
      </c>
      <c r="C15" s="162">
        <v>-15.73019387755102</v>
      </c>
      <c r="D15" s="163">
        <v>-7707.7950000000001</v>
      </c>
      <c r="E15" s="161">
        <v>56.612000000000002</v>
      </c>
      <c r="F15" s="162">
        <v>13.829965217391303</v>
      </c>
      <c r="G15" s="163">
        <v>3180.8919999999998</v>
      </c>
      <c r="H15" s="162">
        <v>-77.694999999999993</v>
      </c>
      <c r="I15" s="162">
        <v>-6.287365277777778</v>
      </c>
      <c r="J15" s="162">
        <v>-4526.9030000000002</v>
      </c>
    </row>
    <row r="16" spans="1:10">
      <c r="A16" s="164" t="s">
        <v>101</v>
      </c>
      <c r="B16" s="165">
        <v>-269.99900000000002</v>
      </c>
      <c r="C16" s="166">
        <v>-21.323051851851851</v>
      </c>
      <c r="D16" s="167">
        <v>-11514.448</v>
      </c>
      <c r="E16" s="165">
        <v>51.546999999999997</v>
      </c>
      <c r="F16" s="166">
        <v>9.1070490196078424</v>
      </c>
      <c r="G16" s="167">
        <v>1857.838</v>
      </c>
      <c r="H16" s="166">
        <v>-269.99900000000002</v>
      </c>
      <c r="I16" s="166">
        <v>-12.979314516129032</v>
      </c>
      <c r="J16" s="166">
        <v>-9656.61</v>
      </c>
    </row>
    <row r="17" spans="1:10">
      <c r="A17" s="168">
        <v>2022</v>
      </c>
      <c r="B17" s="169">
        <v>-269.99900000000002</v>
      </c>
      <c r="C17" s="170">
        <v>-14.063238410596027</v>
      </c>
      <c r="D17" s="171">
        <v>-78571.312999999995</v>
      </c>
      <c r="E17" s="169">
        <v>94.77</v>
      </c>
      <c r="F17" s="170">
        <v>7.7704507645259939</v>
      </c>
      <c r="G17" s="171">
        <v>25409.374</v>
      </c>
      <c r="H17" s="170">
        <v>-269.99900000000002</v>
      </c>
      <c r="I17" s="170">
        <v>-6.0687144977168943</v>
      </c>
      <c r="J17" s="170">
        <v>-53116.68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9A50D-D1EA-42F4-BF48-4676B59649AD}">
  <dimension ref="A1:L18"/>
  <sheetViews>
    <sheetView zoomScale="55" zoomScaleNormal="55" workbookViewId="0">
      <selection activeCell="U36" sqref="U36"/>
    </sheetView>
  </sheetViews>
  <sheetFormatPr defaultColWidth="15.28515625" defaultRowHeight="15.75"/>
  <cols>
    <col min="1" max="1" width="3.85546875" style="172" customWidth="1"/>
    <col min="2" max="2" width="12.7109375" style="172" customWidth="1"/>
    <col min="3" max="3" width="11.140625" style="172" customWidth="1"/>
    <col min="4" max="4" width="16.140625" style="172" customWidth="1"/>
    <col min="5" max="5" width="8.5703125" style="172" customWidth="1"/>
    <col min="6" max="6" width="10.7109375" style="172" customWidth="1"/>
    <col min="7" max="7" width="15.28515625" style="172" customWidth="1"/>
    <col min="8" max="8" width="9.140625" style="172" customWidth="1"/>
    <col min="9" max="9" width="14" style="172" customWidth="1"/>
    <col min="10" max="10" width="15.28515625" style="172" customWidth="1"/>
    <col min="11" max="11" width="13.140625" style="172" customWidth="1"/>
    <col min="12" max="12" width="16.7109375" style="172" customWidth="1"/>
    <col min="13" max="239" width="15.28515625" style="172"/>
    <col min="240" max="240" width="3.85546875" style="172" customWidth="1"/>
    <col min="241" max="241" width="12.7109375" style="172" customWidth="1"/>
    <col min="242" max="242" width="11.140625" style="172" customWidth="1"/>
    <col min="243" max="243" width="16.140625" style="172" customWidth="1"/>
    <col min="244" max="244" width="8.5703125" style="172" customWidth="1"/>
    <col min="245" max="245" width="10.7109375" style="172" customWidth="1"/>
    <col min="246" max="246" width="15.28515625" style="172" customWidth="1"/>
    <col min="247" max="247" width="9.140625" style="172" customWidth="1"/>
    <col min="248" max="248" width="14" style="172" customWidth="1"/>
    <col min="249" max="249" width="15.28515625" style="172" customWidth="1"/>
    <col min="250" max="250" width="13.140625" style="172" customWidth="1"/>
    <col min="251" max="251" width="16.7109375" style="172" customWidth="1"/>
    <col min="252" max="252" width="6" style="172" customWidth="1"/>
    <col min="253" max="495" width="15.28515625" style="172"/>
    <col min="496" max="496" width="3.85546875" style="172" customWidth="1"/>
    <col min="497" max="497" width="12.7109375" style="172" customWidth="1"/>
    <col min="498" max="498" width="11.140625" style="172" customWidth="1"/>
    <col min="499" max="499" width="16.140625" style="172" customWidth="1"/>
    <col min="500" max="500" width="8.5703125" style="172" customWidth="1"/>
    <col min="501" max="501" width="10.7109375" style="172" customWidth="1"/>
    <col min="502" max="502" width="15.28515625" style="172" customWidth="1"/>
    <col min="503" max="503" width="9.140625" style="172" customWidth="1"/>
    <col min="504" max="504" width="14" style="172" customWidth="1"/>
    <col min="505" max="505" width="15.28515625" style="172" customWidth="1"/>
    <col min="506" max="506" width="13.140625" style="172" customWidth="1"/>
    <col min="507" max="507" width="16.7109375" style="172" customWidth="1"/>
    <col min="508" max="508" width="6" style="172" customWidth="1"/>
    <col min="509" max="751" width="15.28515625" style="172"/>
    <col min="752" max="752" width="3.85546875" style="172" customWidth="1"/>
    <col min="753" max="753" width="12.7109375" style="172" customWidth="1"/>
    <col min="754" max="754" width="11.140625" style="172" customWidth="1"/>
    <col min="755" max="755" width="16.140625" style="172" customWidth="1"/>
    <col min="756" max="756" width="8.5703125" style="172" customWidth="1"/>
    <col min="757" max="757" width="10.7109375" style="172" customWidth="1"/>
    <col min="758" max="758" width="15.28515625" style="172" customWidth="1"/>
    <col min="759" max="759" width="9.140625" style="172" customWidth="1"/>
    <col min="760" max="760" width="14" style="172" customWidth="1"/>
    <col min="761" max="761" width="15.28515625" style="172" customWidth="1"/>
    <col min="762" max="762" width="13.140625" style="172" customWidth="1"/>
    <col min="763" max="763" width="16.7109375" style="172" customWidth="1"/>
    <col min="764" max="764" width="6" style="172" customWidth="1"/>
    <col min="765" max="1007" width="15.28515625" style="172"/>
    <col min="1008" max="1008" width="3.85546875" style="172" customWidth="1"/>
    <col min="1009" max="1009" width="12.7109375" style="172" customWidth="1"/>
    <col min="1010" max="1010" width="11.140625" style="172" customWidth="1"/>
    <col min="1011" max="1011" width="16.140625" style="172" customWidth="1"/>
    <col min="1012" max="1012" width="8.5703125" style="172" customWidth="1"/>
    <col min="1013" max="1013" width="10.7109375" style="172" customWidth="1"/>
    <col min="1014" max="1014" width="15.28515625" style="172" customWidth="1"/>
    <col min="1015" max="1015" width="9.140625" style="172" customWidth="1"/>
    <col min="1016" max="1016" width="14" style="172" customWidth="1"/>
    <col min="1017" max="1017" width="15.28515625" style="172" customWidth="1"/>
    <col min="1018" max="1018" width="13.140625" style="172" customWidth="1"/>
    <col min="1019" max="1019" width="16.7109375" style="172" customWidth="1"/>
    <col min="1020" max="1020" width="6" style="172" customWidth="1"/>
    <col min="1021" max="1263" width="15.28515625" style="172"/>
    <col min="1264" max="1264" width="3.85546875" style="172" customWidth="1"/>
    <col min="1265" max="1265" width="12.7109375" style="172" customWidth="1"/>
    <col min="1266" max="1266" width="11.140625" style="172" customWidth="1"/>
    <col min="1267" max="1267" width="16.140625" style="172" customWidth="1"/>
    <col min="1268" max="1268" width="8.5703125" style="172" customWidth="1"/>
    <col min="1269" max="1269" width="10.7109375" style="172" customWidth="1"/>
    <col min="1270" max="1270" width="15.28515625" style="172" customWidth="1"/>
    <col min="1271" max="1271" width="9.140625" style="172" customWidth="1"/>
    <col min="1272" max="1272" width="14" style="172" customWidth="1"/>
    <col min="1273" max="1273" width="15.28515625" style="172" customWidth="1"/>
    <col min="1274" max="1274" width="13.140625" style="172" customWidth="1"/>
    <col min="1275" max="1275" width="16.7109375" style="172" customWidth="1"/>
    <col min="1276" max="1276" width="6" style="172" customWidth="1"/>
    <col min="1277" max="1519" width="15.28515625" style="172"/>
    <col min="1520" max="1520" width="3.85546875" style="172" customWidth="1"/>
    <col min="1521" max="1521" width="12.7109375" style="172" customWidth="1"/>
    <col min="1522" max="1522" width="11.140625" style="172" customWidth="1"/>
    <col min="1523" max="1523" width="16.140625" style="172" customWidth="1"/>
    <col min="1524" max="1524" width="8.5703125" style="172" customWidth="1"/>
    <col min="1525" max="1525" width="10.7109375" style="172" customWidth="1"/>
    <col min="1526" max="1526" width="15.28515625" style="172" customWidth="1"/>
    <col min="1527" max="1527" width="9.140625" style="172" customWidth="1"/>
    <col min="1528" max="1528" width="14" style="172" customWidth="1"/>
    <col min="1529" max="1529" width="15.28515625" style="172" customWidth="1"/>
    <col min="1530" max="1530" width="13.140625" style="172" customWidth="1"/>
    <col min="1531" max="1531" width="16.7109375" style="172" customWidth="1"/>
    <col min="1532" max="1532" width="6" style="172" customWidth="1"/>
    <col min="1533" max="1775" width="15.28515625" style="172"/>
    <col min="1776" max="1776" width="3.85546875" style="172" customWidth="1"/>
    <col min="1777" max="1777" width="12.7109375" style="172" customWidth="1"/>
    <col min="1778" max="1778" width="11.140625" style="172" customWidth="1"/>
    <col min="1779" max="1779" width="16.140625" style="172" customWidth="1"/>
    <col min="1780" max="1780" width="8.5703125" style="172" customWidth="1"/>
    <col min="1781" max="1781" width="10.7109375" style="172" customWidth="1"/>
    <col min="1782" max="1782" width="15.28515625" style="172" customWidth="1"/>
    <col min="1783" max="1783" width="9.140625" style="172" customWidth="1"/>
    <col min="1784" max="1784" width="14" style="172" customWidth="1"/>
    <col min="1785" max="1785" width="15.28515625" style="172" customWidth="1"/>
    <col min="1786" max="1786" width="13.140625" style="172" customWidth="1"/>
    <col min="1787" max="1787" width="16.7109375" style="172" customWidth="1"/>
    <col min="1788" max="1788" width="6" style="172" customWidth="1"/>
    <col min="1789" max="2031" width="15.28515625" style="172"/>
    <col min="2032" max="2032" width="3.85546875" style="172" customWidth="1"/>
    <col min="2033" max="2033" width="12.7109375" style="172" customWidth="1"/>
    <col min="2034" max="2034" width="11.140625" style="172" customWidth="1"/>
    <col min="2035" max="2035" width="16.140625" style="172" customWidth="1"/>
    <col min="2036" max="2036" width="8.5703125" style="172" customWidth="1"/>
    <col min="2037" max="2037" width="10.7109375" style="172" customWidth="1"/>
    <col min="2038" max="2038" width="15.28515625" style="172" customWidth="1"/>
    <col min="2039" max="2039" width="9.140625" style="172" customWidth="1"/>
    <col min="2040" max="2040" width="14" style="172" customWidth="1"/>
    <col min="2041" max="2041" width="15.28515625" style="172" customWidth="1"/>
    <col min="2042" max="2042" width="13.140625" style="172" customWidth="1"/>
    <col min="2043" max="2043" width="16.7109375" style="172" customWidth="1"/>
    <col min="2044" max="2044" width="6" style="172" customWidth="1"/>
    <col min="2045" max="2287" width="15.28515625" style="172"/>
    <col min="2288" max="2288" width="3.85546875" style="172" customWidth="1"/>
    <col min="2289" max="2289" width="12.7109375" style="172" customWidth="1"/>
    <col min="2290" max="2290" width="11.140625" style="172" customWidth="1"/>
    <col min="2291" max="2291" width="16.140625" style="172" customWidth="1"/>
    <col min="2292" max="2292" width="8.5703125" style="172" customWidth="1"/>
    <col min="2293" max="2293" width="10.7109375" style="172" customWidth="1"/>
    <col min="2294" max="2294" width="15.28515625" style="172" customWidth="1"/>
    <col min="2295" max="2295" width="9.140625" style="172" customWidth="1"/>
    <col min="2296" max="2296" width="14" style="172" customWidth="1"/>
    <col min="2297" max="2297" width="15.28515625" style="172" customWidth="1"/>
    <col min="2298" max="2298" width="13.140625" style="172" customWidth="1"/>
    <col min="2299" max="2299" width="16.7109375" style="172" customWidth="1"/>
    <col min="2300" max="2300" width="6" style="172" customWidth="1"/>
    <col min="2301" max="2543" width="15.28515625" style="172"/>
    <col min="2544" max="2544" width="3.85546875" style="172" customWidth="1"/>
    <col min="2545" max="2545" width="12.7109375" style="172" customWidth="1"/>
    <col min="2546" max="2546" width="11.140625" style="172" customWidth="1"/>
    <col min="2547" max="2547" width="16.140625" style="172" customWidth="1"/>
    <col min="2548" max="2548" width="8.5703125" style="172" customWidth="1"/>
    <col min="2549" max="2549" width="10.7109375" style="172" customWidth="1"/>
    <col min="2550" max="2550" width="15.28515625" style="172" customWidth="1"/>
    <col min="2551" max="2551" width="9.140625" style="172" customWidth="1"/>
    <col min="2552" max="2552" width="14" style="172" customWidth="1"/>
    <col min="2553" max="2553" width="15.28515625" style="172" customWidth="1"/>
    <col min="2554" max="2554" width="13.140625" style="172" customWidth="1"/>
    <col min="2555" max="2555" width="16.7109375" style="172" customWidth="1"/>
    <col min="2556" max="2556" width="6" style="172" customWidth="1"/>
    <col min="2557" max="2799" width="15.28515625" style="172"/>
    <col min="2800" max="2800" width="3.85546875" style="172" customWidth="1"/>
    <col min="2801" max="2801" width="12.7109375" style="172" customWidth="1"/>
    <col min="2802" max="2802" width="11.140625" style="172" customWidth="1"/>
    <col min="2803" max="2803" width="16.140625" style="172" customWidth="1"/>
    <col min="2804" max="2804" width="8.5703125" style="172" customWidth="1"/>
    <col min="2805" max="2805" width="10.7109375" style="172" customWidth="1"/>
    <col min="2806" max="2806" width="15.28515625" style="172" customWidth="1"/>
    <col min="2807" max="2807" width="9.140625" style="172" customWidth="1"/>
    <col min="2808" max="2808" width="14" style="172" customWidth="1"/>
    <col min="2809" max="2809" width="15.28515625" style="172" customWidth="1"/>
    <col min="2810" max="2810" width="13.140625" style="172" customWidth="1"/>
    <col min="2811" max="2811" width="16.7109375" style="172" customWidth="1"/>
    <col min="2812" max="2812" width="6" style="172" customWidth="1"/>
    <col min="2813" max="3055" width="15.28515625" style="172"/>
    <col min="3056" max="3056" width="3.85546875" style="172" customWidth="1"/>
    <col min="3057" max="3057" width="12.7109375" style="172" customWidth="1"/>
    <col min="3058" max="3058" width="11.140625" style="172" customWidth="1"/>
    <col min="3059" max="3059" width="16.140625" style="172" customWidth="1"/>
    <col min="3060" max="3060" width="8.5703125" style="172" customWidth="1"/>
    <col min="3061" max="3061" width="10.7109375" style="172" customWidth="1"/>
    <col min="3062" max="3062" width="15.28515625" style="172" customWidth="1"/>
    <col min="3063" max="3063" width="9.140625" style="172" customWidth="1"/>
    <col min="3064" max="3064" width="14" style="172" customWidth="1"/>
    <col min="3065" max="3065" width="15.28515625" style="172" customWidth="1"/>
    <col min="3066" max="3066" width="13.140625" style="172" customWidth="1"/>
    <col min="3067" max="3067" width="16.7109375" style="172" customWidth="1"/>
    <col min="3068" max="3068" width="6" style="172" customWidth="1"/>
    <col min="3069" max="3311" width="15.28515625" style="172"/>
    <col min="3312" max="3312" width="3.85546875" style="172" customWidth="1"/>
    <col min="3313" max="3313" width="12.7109375" style="172" customWidth="1"/>
    <col min="3314" max="3314" width="11.140625" style="172" customWidth="1"/>
    <col min="3315" max="3315" width="16.140625" style="172" customWidth="1"/>
    <col min="3316" max="3316" width="8.5703125" style="172" customWidth="1"/>
    <col min="3317" max="3317" width="10.7109375" style="172" customWidth="1"/>
    <col min="3318" max="3318" width="15.28515625" style="172" customWidth="1"/>
    <col min="3319" max="3319" width="9.140625" style="172" customWidth="1"/>
    <col min="3320" max="3320" width="14" style="172" customWidth="1"/>
    <col min="3321" max="3321" width="15.28515625" style="172" customWidth="1"/>
    <col min="3322" max="3322" width="13.140625" style="172" customWidth="1"/>
    <col min="3323" max="3323" width="16.7109375" style="172" customWidth="1"/>
    <col min="3324" max="3324" width="6" style="172" customWidth="1"/>
    <col min="3325" max="3567" width="15.28515625" style="172"/>
    <col min="3568" max="3568" width="3.85546875" style="172" customWidth="1"/>
    <col min="3569" max="3569" width="12.7109375" style="172" customWidth="1"/>
    <col min="3570" max="3570" width="11.140625" style="172" customWidth="1"/>
    <col min="3571" max="3571" width="16.140625" style="172" customWidth="1"/>
    <col min="3572" max="3572" width="8.5703125" style="172" customWidth="1"/>
    <col min="3573" max="3573" width="10.7109375" style="172" customWidth="1"/>
    <col min="3574" max="3574" width="15.28515625" style="172" customWidth="1"/>
    <col min="3575" max="3575" width="9.140625" style="172" customWidth="1"/>
    <col min="3576" max="3576" width="14" style="172" customWidth="1"/>
    <col min="3577" max="3577" width="15.28515625" style="172" customWidth="1"/>
    <col min="3578" max="3578" width="13.140625" style="172" customWidth="1"/>
    <col min="3579" max="3579" width="16.7109375" style="172" customWidth="1"/>
    <col min="3580" max="3580" width="6" style="172" customWidth="1"/>
    <col min="3581" max="3823" width="15.28515625" style="172"/>
    <col min="3824" max="3824" width="3.85546875" style="172" customWidth="1"/>
    <col min="3825" max="3825" width="12.7109375" style="172" customWidth="1"/>
    <col min="3826" max="3826" width="11.140625" style="172" customWidth="1"/>
    <col min="3827" max="3827" width="16.140625" style="172" customWidth="1"/>
    <col min="3828" max="3828" width="8.5703125" style="172" customWidth="1"/>
    <col min="3829" max="3829" width="10.7109375" style="172" customWidth="1"/>
    <col min="3830" max="3830" width="15.28515625" style="172" customWidth="1"/>
    <col min="3831" max="3831" width="9.140625" style="172" customWidth="1"/>
    <col min="3832" max="3832" width="14" style="172" customWidth="1"/>
    <col min="3833" max="3833" width="15.28515625" style="172" customWidth="1"/>
    <col min="3834" max="3834" width="13.140625" style="172" customWidth="1"/>
    <col min="3835" max="3835" width="16.7109375" style="172" customWidth="1"/>
    <col min="3836" max="3836" width="6" style="172" customWidth="1"/>
    <col min="3837" max="4079" width="15.28515625" style="172"/>
    <col min="4080" max="4080" width="3.85546875" style="172" customWidth="1"/>
    <col min="4081" max="4081" width="12.7109375" style="172" customWidth="1"/>
    <col min="4082" max="4082" width="11.140625" style="172" customWidth="1"/>
    <col min="4083" max="4083" width="16.140625" style="172" customWidth="1"/>
    <col min="4084" max="4084" width="8.5703125" style="172" customWidth="1"/>
    <col min="4085" max="4085" width="10.7109375" style="172" customWidth="1"/>
    <col min="4086" max="4086" width="15.28515625" style="172" customWidth="1"/>
    <col min="4087" max="4087" width="9.140625" style="172" customWidth="1"/>
    <col min="4088" max="4088" width="14" style="172" customWidth="1"/>
    <col min="4089" max="4089" width="15.28515625" style="172" customWidth="1"/>
    <col min="4090" max="4090" width="13.140625" style="172" customWidth="1"/>
    <col min="4091" max="4091" width="16.7109375" style="172" customWidth="1"/>
    <col min="4092" max="4092" width="6" style="172" customWidth="1"/>
    <col min="4093" max="4335" width="15.28515625" style="172"/>
    <col min="4336" max="4336" width="3.85546875" style="172" customWidth="1"/>
    <col min="4337" max="4337" width="12.7109375" style="172" customWidth="1"/>
    <col min="4338" max="4338" width="11.140625" style="172" customWidth="1"/>
    <col min="4339" max="4339" width="16.140625" style="172" customWidth="1"/>
    <col min="4340" max="4340" width="8.5703125" style="172" customWidth="1"/>
    <col min="4341" max="4341" width="10.7109375" style="172" customWidth="1"/>
    <col min="4342" max="4342" width="15.28515625" style="172" customWidth="1"/>
    <col min="4343" max="4343" width="9.140625" style="172" customWidth="1"/>
    <col min="4344" max="4344" width="14" style="172" customWidth="1"/>
    <col min="4345" max="4345" width="15.28515625" style="172" customWidth="1"/>
    <col min="4346" max="4346" width="13.140625" style="172" customWidth="1"/>
    <col min="4347" max="4347" width="16.7109375" style="172" customWidth="1"/>
    <col min="4348" max="4348" width="6" style="172" customWidth="1"/>
    <col min="4349" max="4591" width="15.28515625" style="172"/>
    <col min="4592" max="4592" width="3.85546875" style="172" customWidth="1"/>
    <col min="4593" max="4593" width="12.7109375" style="172" customWidth="1"/>
    <col min="4594" max="4594" width="11.140625" style="172" customWidth="1"/>
    <col min="4595" max="4595" width="16.140625" style="172" customWidth="1"/>
    <col min="4596" max="4596" width="8.5703125" style="172" customWidth="1"/>
    <col min="4597" max="4597" width="10.7109375" style="172" customWidth="1"/>
    <col min="4598" max="4598" width="15.28515625" style="172" customWidth="1"/>
    <col min="4599" max="4599" width="9.140625" style="172" customWidth="1"/>
    <col min="4600" max="4600" width="14" style="172" customWidth="1"/>
    <col min="4601" max="4601" width="15.28515625" style="172" customWidth="1"/>
    <col min="4602" max="4602" width="13.140625" style="172" customWidth="1"/>
    <col min="4603" max="4603" width="16.7109375" style="172" customWidth="1"/>
    <col min="4604" max="4604" width="6" style="172" customWidth="1"/>
    <col min="4605" max="4847" width="15.28515625" style="172"/>
    <col min="4848" max="4848" width="3.85546875" style="172" customWidth="1"/>
    <col min="4849" max="4849" width="12.7109375" style="172" customWidth="1"/>
    <col min="4850" max="4850" width="11.140625" style="172" customWidth="1"/>
    <col min="4851" max="4851" width="16.140625" style="172" customWidth="1"/>
    <col min="4852" max="4852" width="8.5703125" style="172" customWidth="1"/>
    <col min="4853" max="4853" width="10.7109375" style="172" customWidth="1"/>
    <col min="4854" max="4854" width="15.28515625" style="172" customWidth="1"/>
    <col min="4855" max="4855" width="9.140625" style="172" customWidth="1"/>
    <col min="4856" max="4856" width="14" style="172" customWidth="1"/>
    <col min="4857" max="4857" width="15.28515625" style="172" customWidth="1"/>
    <col min="4858" max="4858" width="13.140625" style="172" customWidth="1"/>
    <col min="4859" max="4859" width="16.7109375" style="172" customWidth="1"/>
    <col min="4860" max="4860" width="6" style="172" customWidth="1"/>
    <col min="4861" max="5103" width="15.28515625" style="172"/>
    <col min="5104" max="5104" width="3.85546875" style="172" customWidth="1"/>
    <col min="5105" max="5105" width="12.7109375" style="172" customWidth="1"/>
    <col min="5106" max="5106" width="11.140625" style="172" customWidth="1"/>
    <col min="5107" max="5107" width="16.140625" style="172" customWidth="1"/>
    <col min="5108" max="5108" width="8.5703125" style="172" customWidth="1"/>
    <col min="5109" max="5109" width="10.7109375" style="172" customWidth="1"/>
    <col min="5110" max="5110" width="15.28515625" style="172" customWidth="1"/>
    <col min="5111" max="5111" width="9.140625" style="172" customWidth="1"/>
    <col min="5112" max="5112" width="14" style="172" customWidth="1"/>
    <col min="5113" max="5113" width="15.28515625" style="172" customWidth="1"/>
    <col min="5114" max="5114" width="13.140625" style="172" customWidth="1"/>
    <col min="5115" max="5115" width="16.7109375" style="172" customWidth="1"/>
    <col min="5116" max="5116" width="6" style="172" customWidth="1"/>
    <col min="5117" max="5359" width="15.28515625" style="172"/>
    <col min="5360" max="5360" width="3.85546875" style="172" customWidth="1"/>
    <col min="5361" max="5361" width="12.7109375" style="172" customWidth="1"/>
    <col min="5362" max="5362" width="11.140625" style="172" customWidth="1"/>
    <col min="5363" max="5363" width="16.140625" style="172" customWidth="1"/>
    <col min="5364" max="5364" width="8.5703125" style="172" customWidth="1"/>
    <col min="5365" max="5365" width="10.7109375" style="172" customWidth="1"/>
    <col min="5366" max="5366" width="15.28515625" style="172" customWidth="1"/>
    <col min="5367" max="5367" width="9.140625" style="172" customWidth="1"/>
    <col min="5368" max="5368" width="14" style="172" customWidth="1"/>
    <col min="5369" max="5369" width="15.28515625" style="172" customWidth="1"/>
    <col min="5370" max="5370" width="13.140625" style="172" customWidth="1"/>
    <col min="5371" max="5371" width="16.7109375" style="172" customWidth="1"/>
    <col min="5372" max="5372" width="6" style="172" customWidth="1"/>
    <col min="5373" max="5615" width="15.28515625" style="172"/>
    <col min="5616" max="5616" width="3.85546875" style="172" customWidth="1"/>
    <col min="5617" max="5617" width="12.7109375" style="172" customWidth="1"/>
    <col min="5618" max="5618" width="11.140625" style="172" customWidth="1"/>
    <col min="5619" max="5619" width="16.140625" style="172" customWidth="1"/>
    <col min="5620" max="5620" width="8.5703125" style="172" customWidth="1"/>
    <col min="5621" max="5621" width="10.7109375" style="172" customWidth="1"/>
    <col min="5622" max="5622" width="15.28515625" style="172" customWidth="1"/>
    <col min="5623" max="5623" width="9.140625" style="172" customWidth="1"/>
    <col min="5624" max="5624" width="14" style="172" customWidth="1"/>
    <col min="5625" max="5625" width="15.28515625" style="172" customWidth="1"/>
    <col min="5626" max="5626" width="13.140625" style="172" customWidth="1"/>
    <col min="5627" max="5627" width="16.7109375" style="172" customWidth="1"/>
    <col min="5628" max="5628" width="6" style="172" customWidth="1"/>
    <col min="5629" max="5871" width="15.28515625" style="172"/>
    <col min="5872" max="5872" width="3.85546875" style="172" customWidth="1"/>
    <col min="5873" max="5873" width="12.7109375" style="172" customWidth="1"/>
    <col min="5874" max="5874" width="11.140625" style="172" customWidth="1"/>
    <col min="5875" max="5875" width="16.140625" style="172" customWidth="1"/>
    <col min="5876" max="5876" width="8.5703125" style="172" customWidth="1"/>
    <col min="5877" max="5877" width="10.7109375" style="172" customWidth="1"/>
    <col min="5878" max="5878" width="15.28515625" style="172" customWidth="1"/>
    <col min="5879" max="5879" width="9.140625" style="172" customWidth="1"/>
    <col min="5880" max="5880" width="14" style="172" customWidth="1"/>
    <col min="5881" max="5881" width="15.28515625" style="172" customWidth="1"/>
    <col min="5882" max="5882" width="13.140625" style="172" customWidth="1"/>
    <col min="5883" max="5883" width="16.7109375" style="172" customWidth="1"/>
    <col min="5884" max="5884" width="6" style="172" customWidth="1"/>
    <col min="5885" max="6127" width="15.28515625" style="172"/>
    <col min="6128" max="6128" width="3.85546875" style="172" customWidth="1"/>
    <col min="6129" max="6129" width="12.7109375" style="172" customWidth="1"/>
    <col min="6130" max="6130" width="11.140625" style="172" customWidth="1"/>
    <col min="6131" max="6131" width="16.140625" style="172" customWidth="1"/>
    <col min="6132" max="6132" width="8.5703125" style="172" customWidth="1"/>
    <col min="6133" max="6133" width="10.7109375" style="172" customWidth="1"/>
    <col min="6134" max="6134" width="15.28515625" style="172" customWidth="1"/>
    <col min="6135" max="6135" width="9.140625" style="172" customWidth="1"/>
    <col min="6136" max="6136" width="14" style="172" customWidth="1"/>
    <col min="6137" max="6137" width="15.28515625" style="172" customWidth="1"/>
    <col min="6138" max="6138" width="13.140625" style="172" customWidth="1"/>
    <col min="6139" max="6139" width="16.7109375" style="172" customWidth="1"/>
    <col min="6140" max="6140" width="6" style="172" customWidth="1"/>
    <col min="6141" max="6383" width="15.28515625" style="172"/>
    <col min="6384" max="6384" width="3.85546875" style="172" customWidth="1"/>
    <col min="6385" max="6385" width="12.7109375" style="172" customWidth="1"/>
    <col min="6386" max="6386" width="11.140625" style="172" customWidth="1"/>
    <col min="6387" max="6387" width="16.140625" style="172" customWidth="1"/>
    <col min="6388" max="6388" width="8.5703125" style="172" customWidth="1"/>
    <col min="6389" max="6389" width="10.7109375" style="172" customWidth="1"/>
    <col min="6390" max="6390" width="15.28515625" style="172" customWidth="1"/>
    <col min="6391" max="6391" width="9.140625" style="172" customWidth="1"/>
    <col min="6392" max="6392" width="14" style="172" customWidth="1"/>
    <col min="6393" max="6393" width="15.28515625" style="172" customWidth="1"/>
    <col min="6394" max="6394" width="13.140625" style="172" customWidth="1"/>
    <col min="6395" max="6395" width="16.7109375" style="172" customWidth="1"/>
    <col min="6396" max="6396" width="6" style="172" customWidth="1"/>
    <col min="6397" max="6639" width="15.28515625" style="172"/>
    <col min="6640" max="6640" width="3.85546875" style="172" customWidth="1"/>
    <col min="6641" max="6641" width="12.7109375" style="172" customWidth="1"/>
    <col min="6642" max="6642" width="11.140625" style="172" customWidth="1"/>
    <col min="6643" max="6643" width="16.140625" style="172" customWidth="1"/>
    <col min="6644" max="6644" width="8.5703125" style="172" customWidth="1"/>
    <col min="6645" max="6645" width="10.7109375" style="172" customWidth="1"/>
    <col min="6646" max="6646" width="15.28515625" style="172" customWidth="1"/>
    <col min="6647" max="6647" width="9.140625" style="172" customWidth="1"/>
    <col min="6648" max="6648" width="14" style="172" customWidth="1"/>
    <col min="6649" max="6649" width="15.28515625" style="172" customWidth="1"/>
    <col min="6650" max="6650" width="13.140625" style="172" customWidth="1"/>
    <col min="6651" max="6651" width="16.7109375" style="172" customWidth="1"/>
    <col min="6652" max="6652" width="6" style="172" customWidth="1"/>
    <col min="6653" max="6895" width="15.28515625" style="172"/>
    <col min="6896" max="6896" width="3.85546875" style="172" customWidth="1"/>
    <col min="6897" max="6897" width="12.7109375" style="172" customWidth="1"/>
    <col min="6898" max="6898" width="11.140625" style="172" customWidth="1"/>
    <col min="6899" max="6899" width="16.140625" style="172" customWidth="1"/>
    <col min="6900" max="6900" width="8.5703125" style="172" customWidth="1"/>
    <col min="6901" max="6901" width="10.7109375" style="172" customWidth="1"/>
    <col min="6902" max="6902" width="15.28515625" style="172" customWidth="1"/>
    <col min="6903" max="6903" width="9.140625" style="172" customWidth="1"/>
    <col min="6904" max="6904" width="14" style="172" customWidth="1"/>
    <col min="6905" max="6905" width="15.28515625" style="172" customWidth="1"/>
    <col min="6906" max="6906" width="13.140625" style="172" customWidth="1"/>
    <col min="6907" max="6907" width="16.7109375" style="172" customWidth="1"/>
    <col min="6908" max="6908" width="6" style="172" customWidth="1"/>
    <col min="6909" max="7151" width="15.28515625" style="172"/>
    <col min="7152" max="7152" width="3.85546875" style="172" customWidth="1"/>
    <col min="7153" max="7153" width="12.7109375" style="172" customWidth="1"/>
    <col min="7154" max="7154" width="11.140625" style="172" customWidth="1"/>
    <col min="7155" max="7155" width="16.140625" style="172" customWidth="1"/>
    <col min="7156" max="7156" width="8.5703125" style="172" customWidth="1"/>
    <col min="7157" max="7157" width="10.7109375" style="172" customWidth="1"/>
    <col min="7158" max="7158" width="15.28515625" style="172" customWidth="1"/>
    <col min="7159" max="7159" width="9.140625" style="172" customWidth="1"/>
    <col min="7160" max="7160" width="14" style="172" customWidth="1"/>
    <col min="7161" max="7161" width="15.28515625" style="172" customWidth="1"/>
    <col min="7162" max="7162" width="13.140625" style="172" customWidth="1"/>
    <col min="7163" max="7163" width="16.7109375" style="172" customWidth="1"/>
    <col min="7164" max="7164" width="6" style="172" customWidth="1"/>
    <col min="7165" max="7407" width="15.28515625" style="172"/>
    <col min="7408" max="7408" width="3.85546875" style="172" customWidth="1"/>
    <col min="7409" max="7409" width="12.7109375" style="172" customWidth="1"/>
    <col min="7410" max="7410" width="11.140625" style="172" customWidth="1"/>
    <col min="7411" max="7411" width="16.140625" style="172" customWidth="1"/>
    <col min="7412" max="7412" width="8.5703125" style="172" customWidth="1"/>
    <col min="7413" max="7413" width="10.7109375" style="172" customWidth="1"/>
    <col min="7414" max="7414" width="15.28515625" style="172" customWidth="1"/>
    <col min="7415" max="7415" width="9.140625" style="172" customWidth="1"/>
    <col min="7416" max="7416" width="14" style="172" customWidth="1"/>
    <col min="7417" max="7417" width="15.28515625" style="172" customWidth="1"/>
    <col min="7418" max="7418" width="13.140625" style="172" customWidth="1"/>
    <col min="7419" max="7419" width="16.7109375" style="172" customWidth="1"/>
    <col min="7420" max="7420" width="6" style="172" customWidth="1"/>
    <col min="7421" max="7663" width="15.28515625" style="172"/>
    <col min="7664" max="7664" width="3.85546875" style="172" customWidth="1"/>
    <col min="7665" max="7665" width="12.7109375" style="172" customWidth="1"/>
    <col min="7666" max="7666" width="11.140625" style="172" customWidth="1"/>
    <col min="7667" max="7667" width="16.140625" style="172" customWidth="1"/>
    <col min="7668" max="7668" width="8.5703125" style="172" customWidth="1"/>
    <col min="7669" max="7669" width="10.7109375" style="172" customWidth="1"/>
    <col min="7670" max="7670" width="15.28515625" style="172" customWidth="1"/>
    <col min="7671" max="7671" width="9.140625" style="172" customWidth="1"/>
    <col min="7672" max="7672" width="14" style="172" customWidth="1"/>
    <col min="7673" max="7673" width="15.28515625" style="172" customWidth="1"/>
    <col min="7674" max="7674" width="13.140625" style="172" customWidth="1"/>
    <col min="7675" max="7675" width="16.7109375" style="172" customWidth="1"/>
    <col min="7676" max="7676" width="6" style="172" customWidth="1"/>
    <col min="7677" max="7919" width="15.28515625" style="172"/>
    <col min="7920" max="7920" width="3.85546875" style="172" customWidth="1"/>
    <col min="7921" max="7921" width="12.7109375" style="172" customWidth="1"/>
    <col min="7922" max="7922" width="11.140625" style="172" customWidth="1"/>
    <col min="7923" max="7923" width="16.140625" style="172" customWidth="1"/>
    <col min="7924" max="7924" width="8.5703125" style="172" customWidth="1"/>
    <col min="7925" max="7925" width="10.7109375" style="172" customWidth="1"/>
    <col min="7926" max="7926" width="15.28515625" style="172" customWidth="1"/>
    <col min="7927" max="7927" width="9.140625" style="172" customWidth="1"/>
    <col min="7928" max="7928" width="14" style="172" customWidth="1"/>
    <col min="7929" max="7929" width="15.28515625" style="172" customWidth="1"/>
    <col min="7930" max="7930" width="13.140625" style="172" customWidth="1"/>
    <col min="7931" max="7931" width="16.7109375" style="172" customWidth="1"/>
    <col min="7932" max="7932" width="6" style="172" customWidth="1"/>
    <col min="7933" max="8175" width="15.28515625" style="172"/>
    <col min="8176" max="8176" width="3.85546875" style="172" customWidth="1"/>
    <col min="8177" max="8177" width="12.7109375" style="172" customWidth="1"/>
    <col min="8178" max="8178" width="11.140625" style="172" customWidth="1"/>
    <col min="8179" max="8179" width="16.140625" style="172" customWidth="1"/>
    <col min="8180" max="8180" width="8.5703125" style="172" customWidth="1"/>
    <col min="8181" max="8181" width="10.7109375" style="172" customWidth="1"/>
    <col min="8182" max="8182" width="15.28515625" style="172" customWidth="1"/>
    <col min="8183" max="8183" width="9.140625" style="172" customWidth="1"/>
    <col min="8184" max="8184" width="14" style="172" customWidth="1"/>
    <col min="8185" max="8185" width="15.28515625" style="172" customWidth="1"/>
    <col min="8186" max="8186" width="13.140625" style="172" customWidth="1"/>
    <col min="8187" max="8187" width="16.7109375" style="172" customWidth="1"/>
    <col min="8188" max="8188" width="6" style="172" customWidth="1"/>
    <col min="8189" max="8431" width="15.28515625" style="172"/>
    <col min="8432" max="8432" width="3.85546875" style="172" customWidth="1"/>
    <col min="8433" max="8433" width="12.7109375" style="172" customWidth="1"/>
    <col min="8434" max="8434" width="11.140625" style="172" customWidth="1"/>
    <col min="8435" max="8435" width="16.140625" style="172" customWidth="1"/>
    <col min="8436" max="8436" width="8.5703125" style="172" customWidth="1"/>
    <col min="8437" max="8437" width="10.7109375" style="172" customWidth="1"/>
    <col min="8438" max="8438" width="15.28515625" style="172" customWidth="1"/>
    <col min="8439" max="8439" width="9.140625" style="172" customWidth="1"/>
    <col min="8440" max="8440" width="14" style="172" customWidth="1"/>
    <col min="8441" max="8441" width="15.28515625" style="172" customWidth="1"/>
    <col min="8442" max="8442" width="13.140625" style="172" customWidth="1"/>
    <col min="8443" max="8443" width="16.7109375" style="172" customWidth="1"/>
    <col min="8444" max="8444" width="6" style="172" customWidth="1"/>
    <col min="8445" max="8687" width="15.28515625" style="172"/>
    <col min="8688" max="8688" width="3.85546875" style="172" customWidth="1"/>
    <col min="8689" max="8689" width="12.7109375" style="172" customWidth="1"/>
    <col min="8690" max="8690" width="11.140625" style="172" customWidth="1"/>
    <col min="8691" max="8691" width="16.140625" style="172" customWidth="1"/>
    <col min="8692" max="8692" width="8.5703125" style="172" customWidth="1"/>
    <col min="8693" max="8693" width="10.7109375" style="172" customWidth="1"/>
    <col min="8694" max="8694" width="15.28515625" style="172" customWidth="1"/>
    <col min="8695" max="8695" width="9.140625" style="172" customWidth="1"/>
    <col min="8696" max="8696" width="14" style="172" customWidth="1"/>
    <col min="8697" max="8697" width="15.28515625" style="172" customWidth="1"/>
    <col min="8698" max="8698" width="13.140625" style="172" customWidth="1"/>
    <col min="8699" max="8699" width="16.7109375" style="172" customWidth="1"/>
    <col min="8700" max="8700" width="6" style="172" customWidth="1"/>
    <col min="8701" max="8943" width="15.28515625" style="172"/>
    <col min="8944" max="8944" width="3.85546875" style="172" customWidth="1"/>
    <col min="8945" max="8945" width="12.7109375" style="172" customWidth="1"/>
    <col min="8946" max="8946" width="11.140625" style="172" customWidth="1"/>
    <col min="8947" max="8947" width="16.140625" style="172" customWidth="1"/>
    <col min="8948" max="8948" width="8.5703125" style="172" customWidth="1"/>
    <col min="8949" max="8949" width="10.7109375" style="172" customWidth="1"/>
    <col min="8950" max="8950" width="15.28515625" style="172" customWidth="1"/>
    <col min="8951" max="8951" width="9.140625" style="172" customWidth="1"/>
    <col min="8952" max="8952" width="14" style="172" customWidth="1"/>
    <col min="8953" max="8953" width="15.28515625" style="172" customWidth="1"/>
    <col min="8954" max="8954" width="13.140625" style="172" customWidth="1"/>
    <col min="8955" max="8955" width="16.7109375" style="172" customWidth="1"/>
    <col min="8956" max="8956" width="6" style="172" customWidth="1"/>
    <col min="8957" max="9199" width="15.28515625" style="172"/>
    <col min="9200" max="9200" width="3.85546875" style="172" customWidth="1"/>
    <col min="9201" max="9201" width="12.7109375" style="172" customWidth="1"/>
    <col min="9202" max="9202" width="11.140625" style="172" customWidth="1"/>
    <col min="9203" max="9203" width="16.140625" style="172" customWidth="1"/>
    <col min="9204" max="9204" width="8.5703125" style="172" customWidth="1"/>
    <col min="9205" max="9205" width="10.7109375" style="172" customWidth="1"/>
    <col min="9206" max="9206" width="15.28515625" style="172" customWidth="1"/>
    <col min="9207" max="9207" width="9.140625" style="172" customWidth="1"/>
    <col min="9208" max="9208" width="14" style="172" customWidth="1"/>
    <col min="9209" max="9209" width="15.28515625" style="172" customWidth="1"/>
    <col min="9210" max="9210" width="13.140625" style="172" customWidth="1"/>
    <col min="9211" max="9211" width="16.7109375" style="172" customWidth="1"/>
    <col min="9212" max="9212" width="6" style="172" customWidth="1"/>
    <col min="9213" max="9455" width="15.28515625" style="172"/>
    <col min="9456" max="9456" width="3.85546875" style="172" customWidth="1"/>
    <col min="9457" max="9457" width="12.7109375" style="172" customWidth="1"/>
    <col min="9458" max="9458" width="11.140625" style="172" customWidth="1"/>
    <col min="9459" max="9459" width="16.140625" style="172" customWidth="1"/>
    <col min="9460" max="9460" width="8.5703125" style="172" customWidth="1"/>
    <col min="9461" max="9461" width="10.7109375" style="172" customWidth="1"/>
    <col min="9462" max="9462" width="15.28515625" style="172" customWidth="1"/>
    <col min="9463" max="9463" width="9.140625" style="172" customWidth="1"/>
    <col min="9464" max="9464" width="14" style="172" customWidth="1"/>
    <col min="9465" max="9465" width="15.28515625" style="172" customWidth="1"/>
    <col min="9466" max="9466" width="13.140625" style="172" customWidth="1"/>
    <col min="9467" max="9467" width="16.7109375" style="172" customWidth="1"/>
    <col min="9468" max="9468" width="6" style="172" customWidth="1"/>
    <col min="9469" max="9711" width="15.28515625" style="172"/>
    <col min="9712" max="9712" width="3.85546875" style="172" customWidth="1"/>
    <col min="9713" max="9713" width="12.7109375" style="172" customWidth="1"/>
    <col min="9714" max="9714" width="11.140625" style="172" customWidth="1"/>
    <col min="9715" max="9715" width="16.140625" style="172" customWidth="1"/>
    <col min="9716" max="9716" width="8.5703125" style="172" customWidth="1"/>
    <col min="9717" max="9717" width="10.7109375" style="172" customWidth="1"/>
    <col min="9718" max="9718" width="15.28515625" style="172" customWidth="1"/>
    <col min="9719" max="9719" width="9.140625" style="172" customWidth="1"/>
    <col min="9720" max="9720" width="14" style="172" customWidth="1"/>
    <col min="9721" max="9721" width="15.28515625" style="172" customWidth="1"/>
    <col min="9722" max="9722" width="13.140625" style="172" customWidth="1"/>
    <col min="9723" max="9723" width="16.7109375" style="172" customWidth="1"/>
    <col min="9724" max="9724" width="6" style="172" customWidth="1"/>
    <col min="9725" max="9967" width="15.28515625" style="172"/>
    <col min="9968" max="9968" width="3.85546875" style="172" customWidth="1"/>
    <col min="9969" max="9969" width="12.7109375" style="172" customWidth="1"/>
    <col min="9970" max="9970" width="11.140625" style="172" customWidth="1"/>
    <col min="9971" max="9971" width="16.140625" style="172" customWidth="1"/>
    <col min="9972" max="9972" width="8.5703125" style="172" customWidth="1"/>
    <col min="9973" max="9973" width="10.7109375" style="172" customWidth="1"/>
    <col min="9974" max="9974" width="15.28515625" style="172" customWidth="1"/>
    <col min="9975" max="9975" width="9.140625" style="172" customWidth="1"/>
    <col min="9976" max="9976" width="14" style="172" customWidth="1"/>
    <col min="9977" max="9977" width="15.28515625" style="172" customWidth="1"/>
    <col min="9978" max="9978" width="13.140625" style="172" customWidth="1"/>
    <col min="9979" max="9979" width="16.7109375" style="172" customWidth="1"/>
    <col min="9980" max="9980" width="6" style="172" customWidth="1"/>
    <col min="9981" max="10223" width="15.28515625" style="172"/>
    <col min="10224" max="10224" width="3.85546875" style="172" customWidth="1"/>
    <col min="10225" max="10225" width="12.7109375" style="172" customWidth="1"/>
    <col min="10226" max="10226" width="11.140625" style="172" customWidth="1"/>
    <col min="10227" max="10227" width="16.140625" style="172" customWidth="1"/>
    <col min="10228" max="10228" width="8.5703125" style="172" customWidth="1"/>
    <col min="10229" max="10229" width="10.7109375" style="172" customWidth="1"/>
    <col min="10230" max="10230" width="15.28515625" style="172" customWidth="1"/>
    <col min="10231" max="10231" width="9.140625" style="172" customWidth="1"/>
    <col min="10232" max="10232" width="14" style="172" customWidth="1"/>
    <col min="10233" max="10233" width="15.28515625" style="172" customWidth="1"/>
    <col min="10234" max="10234" width="13.140625" style="172" customWidth="1"/>
    <col min="10235" max="10235" width="16.7109375" style="172" customWidth="1"/>
    <col min="10236" max="10236" width="6" style="172" customWidth="1"/>
    <col min="10237" max="10479" width="15.28515625" style="172"/>
    <col min="10480" max="10480" width="3.85546875" style="172" customWidth="1"/>
    <col min="10481" max="10481" width="12.7109375" style="172" customWidth="1"/>
    <col min="10482" max="10482" width="11.140625" style="172" customWidth="1"/>
    <col min="10483" max="10483" width="16.140625" style="172" customWidth="1"/>
    <col min="10484" max="10484" width="8.5703125" style="172" customWidth="1"/>
    <col min="10485" max="10485" width="10.7109375" style="172" customWidth="1"/>
    <col min="10486" max="10486" width="15.28515625" style="172" customWidth="1"/>
    <col min="10487" max="10487" width="9.140625" style="172" customWidth="1"/>
    <col min="10488" max="10488" width="14" style="172" customWidth="1"/>
    <col min="10489" max="10489" width="15.28515625" style="172" customWidth="1"/>
    <col min="10490" max="10490" width="13.140625" style="172" customWidth="1"/>
    <col min="10491" max="10491" width="16.7109375" style="172" customWidth="1"/>
    <col min="10492" max="10492" width="6" style="172" customWidth="1"/>
    <col min="10493" max="10735" width="15.28515625" style="172"/>
    <col min="10736" max="10736" width="3.85546875" style="172" customWidth="1"/>
    <col min="10737" max="10737" width="12.7109375" style="172" customWidth="1"/>
    <col min="10738" max="10738" width="11.140625" style="172" customWidth="1"/>
    <col min="10739" max="10739" width="16.140625" style="172" customWidth="1"/>
    <col min="10740" max="10740" width="8.5703125" style="172" customWidth="1"/>
    <col min="10741" max="10741" width="10.7109375" style="172" customWidth="1"/>
    <col min="10742" max="10742" width="15.28515625" style="172" customWidth="1"/>
    <col min="10743" max="10743" width="9.140625" style="172" customWidth="1"/>
    <col min="10744" max="10744" width="14" style="172" customWidth="1"/>
    <col min="10745" max="10745" width="15.28515625" style="172" customWidth="1"/>
    <col min="10746" max="10746" width="13.140625" style="172" customWidth="1"/>
    <col min="10747" max="10747" width="16.7109375" style="172" customWidth="1"/>
    <col min="10748" max="10748" width="6" style="172" customWidth="1"/>
    <col min="10749" max="10991" width="15.28515625" style="172"/>
    <col min="10992" max="10992" width="3.85546875" style="172" customWidth="1"/>
    <col min="10993" max="10993" width="12.7109375" style="172" customWidth="1"/>
    <col min="10994" max="10994" width="11.140625" style="172" customWidth="1"/>
    <col min="10995" max="10995" width="16.140625" style="172" customWidth="1"/>
    <col min="10996" max="10996" width="8.5703125" style="172" customWidth="1"/>
    <col min="10997" max="10997" width="10.7109375" style="172" customWidth="1"/>
    <col min="10998" max="10998" width="15.28515625" style="172" customWidth="1"/>
    <col min="10999" max="10999" width="9.140625" style="172" customWidth="1"/>
    <col min="11000" max="11000" width="14" style="172" customWidth="1"/>
    <col min="11001" max="11001" width="15.28515625" style="172" customWidth="1"/>
    <col min="11002" max="11002" width="13.140625" style="172" customWidth="1"/>
    <col min="11003" max="11003" width="16.7109375" style="172" customWidth="1"/>
    <col min="11004" max="11004" width="6" style="172" customWidth="1"/>
    <col min="11005" max="11247" width="15.28515625" style="172"/>
    <col min="11248" max="11248" width="3.85546875" style="172" customWidth="1"/>
    <col min="11249" max="11249" width="12.7109375" style="172" customWidth="1"/>
    <col min="11250" max="11250" width="11.140625" style="172" customWidth="1"/>
    <col min="11251" max="11251" width="16.140625" style="172" customWidth="1"/>
    <col min="11252" max="11252" width="8.5703125" style="172" customWidth="1"/>
    <col min="11253" max="11253" width="10.7109375" style="172" customWidth="1"/>
    <col min="11254" max="11254" width="15.28515625" style="172" customWidth="1"/>
    <col min="11255" max="11255" width="9.140625" style="172" customWidth="1"/>
    <col min="11256" max="11256" width="14" style="172" customWidth="1"/>
    <col min="11257" max="11257" width="15.28515625" style="172" customWidth="1"/>
    <col min="11258" max="11258" width="13.140625" style="172" customWidth="1"/>
    <col min="11259" max="11259" width="16.7109375" style="172" customWidth="1"/>
    <col min="11260" max="11260" width="6" style="172" customWidth="1"/>
    <col min="11261" max="11503" width="15.28515625" style="172"/>
    <col min="11504" max="11504" width="3.85546875" style="172" customWidth="1"/>
    <col min="11505" max="11505" width="12.7109375" style="172" customWidth="1"/>
    <col min="11506" max="11506" width="11.140625" style="172" customWidth="1"/>
    <col min="11507" max="11507" width="16.140625" style="172" customWidth="1"/>
    <col min="11508" max="11508" width="8.5703125" style="172" customWidth="1"/>
    <col min="11509" max="11509" width="10.7109375" style="172" customWidth="1"/>
    <col min="11510" max="11510" width="15.28515625" style="172" customWidth="1"/>
    <col min="11511" max="11511" width="9.140625" style="172" customWidth="1"/>
    <col min="11512" max="11512" width="14" style="172" customWidth="1"/>
    <col min="11513" max="11513" width="15.28515625" style="172" customWidth="1"/>
    <col min="11514" max="11514" width="13.140625" style="172" customWidth="1"/>
    <col min="11515" max="11515" width="16.7109375" style="172" customWidth="1"/>
    <col min="11516" max="11516" width="6" style="172" customWidth="1"/>
    <col min="11517" max="11759" width="15.28515625" style="172"/>
    <col min="11760" max="11760" width="3.85546875" style="172" customWidth="1"/>
    <col min="11761" max="11761" width="12.7109375" style="172" customWidth="1"/>
    <col min="11762" max="11762" width="11.140625" style="172" customWidth="1"/>
    <col min="11763" max="11763" width="16.140625" style="172" customWidth="1"/>
    <col min="11764" max="11764" width="8.5703125" style="172" customWidth="1"/>
    <col min="11765" max="11765" width="10.7109375" style="172" customWidth="1"/>
    <col min="11766" max="11766" width="15.28515625" style="172" customWidth="1"/>
    <col min="11767" max="11767" width="9.140625" style="172" customWidth="1"/>
    <col min="11768" max="11768" width="14" style="172" customWidth="1"/>
    <col min="11769" max="11769" width="15.28515625" style="172" customWidth="1"/>
    <col min="11770" max="11770" width="13.140625" style="172" customWidth="1"/>
    <col min="11771" max="11771" width="16.7109375" style="172" customWidth="1"/>
    <col min="11772" max="11772" width="6" style="172" customWidth="1"/>
    <col min="11773" max="12015" width="15.28515625" style="172"/>
    <col min="12016" max="12016" width="3.85546875" style="172" customWidth="1"/>
    <col min="12017" max="12017" width="12.7109375" style="172" customWidth="1"/>
    <col min="12018" max="12018" width="11.140625" style="172" customWidth="1"/>
    <col min="12019" max="12019" width="16.140625" style="172" customWidth="1"/>
    <col min="12020" max="12020" width="8.5703125" style="172" customWidth="1"/>
    <col min="12021" max="12021" width="10.7109375" style="172" customWidth="1"/>
    <col min="12022" max="12022" width="15.28515625" style="172" customWidth="1"/>
    <col min="12023" max="12023" width="9.140625" style="172" customWidth="1"/>
    <col min="12024" max="12024" width="14" style="172" customWidth="1"/>
    <col min="12025" max="12025" width="15.28515625" style="172" customWidth="1"/>
    <col min="12026" max="12026" width="13.140625" style="172" customWidth="1"/>
    <col min="12027" max="12027" width="16.7109375" style="172" customWidth="1"/>
    <col min="12028" max="12028" width="6" style="172" customWidth="1"/>
    <col min="12029" max="12271" width="15.28515625" style="172"/>
    <col min="12272" max="12272" width="3.85546875" style="172" customWidth="1"/>
    <col min="12273" max="12273" width="12.7109375" style="172" customWidth="1"/>
    <col min="12274" max="12274" width="11.140625" style="172" customWidth="1"/>
    <col min="12275" max="12275" width="16.140625" style="172" customWidth="1"/>
    <col min="12276" max="12276" width="8.5703125" style="172" customWidth="1"/>
    <col min="12277" max="12277" width="10.7109375" style="172" customWidth="1"/>
    <col min="12278" max="12278" width="15.28515625" style="172" customWidth="1"/>
    <col min="12279" max="12279" width="9.140625" style="172" customWidth="1"/>
    <col min="12280" max="12280" width="14" style="172" customWidth="1"/>
    <col min="12281" max="12281" width="15.28515625" style="172" customWidth="1"/>
    <col min="12282" max="12282" width="13.140625" style="172" customWidth="1"/>
    <col min="12283" max="12283" width="16.7109375" style="172" customWidth="1"/>
    <col min="12284" max="12284" width="6" style="172" customWidth="1"/>
    <col min="12285" max="12527" width="15.28515625" style="172"/>
    <col min="12528" max="12528" width="3.85546875" style="172" customWidth="1"/>
    <col min="12529" max="12529" width="12.7109375" style="172" customWidth="1"/>
    <col min="12530" max="12530" width="11.140625" style="172" customWidth="1"/>
    <col min="12531" max="12531" width="16.140625" style="172" customWidth="1"/>
    <col min="12532" max="12532" width="8.5703125" style="172" customWidth="1"/>
    <col min="12533" max="12533" width="10.7109375" style="172" customWidth="1"/>
    <col min="12534" max="12534" width="15.28515625" style="172" customWidth="1"/>
    <col min="12535" max="12535" width="9.140625" style="172" customWidth="1"/>
    <col min="12536" max="12536" width="14" style="172" customWidth="1"/>
    <col min="12537" max="12537" width="15.28515625" style="172" customWidth="1"/>
    <col min="12538" max="12538" width="13.140625" style="172" customWidth="1"/>
    <col min="12539" max="12539" width="16.7109375" style="172" customWidth="1"/>
    <col min="12540" max="12540" width="6" style="172" customWidth="1"/>
    <col min="12541" max="12783" width="15.28515625" style="172"/>
    <col min="12784" max="12784" width="3.85546875" style="172" customWidth="1"/>
    <col min="12785" max="12785" width="12.7109375" style="172" customWidth="1"/>
    <col min="12786" max="12786" width="11.140625" style="172" customWidth="1"/>
    <col min="12787" max="12787" width="16.140625" style="172" customWidth="1"/>
    <col min="12788" max="12788" width="8.5703125" style="172" customWidth="1"/>
    <col min="12789" max="12789" width="10.7109375" style="172" customWidth="1"/>
    <col min="12790" max="12790" width="15.28515625" style="172" customWidth="1"/>
    <col min="12791" max="12791" width="9.140625" style="172" customWidth="1"/>
    <col min="12792" max="12792" width="14" style="172" customWidth="1"/>
    <col min="12793" max="12793" width="15.28515625" style="172" customWidth="1"/>
    <col min="12794" max="12794" width="13.140625" style="172" customWidth="1"/>
    <col min="12795" max="12795" width="16.7109375" style="172" customWidth="1"/>
    <col min="12796" max="12796" width="6" style="172" customWidth="1"/>
    <col min="12797" max="13039" width="15.28515625" style="172"/>
    <col min="13040" max="13040" width="3.85546875" style="172" customWidth="1"/>
    <col min="13041" max="13041" width="12.7109375" style="172" customWidth="1"/>
    <col min="13042" max="13042" width="11.140625" style="172" customWidth="1"/>
    <col min="13043" max="13043" width="16.140625" style="172" customWidth="1"/>
    <col min="13044" max="13044" width="8.5703125" style="172" customWidth="1"/>
    <col min="13045" max="13045" width="10.7109375" style="172" customWidth="1"/>
    <col min="13046" max="13046" width="15.28515625" style="172" customWidth="1"/>
    <col min="13047" max="13047" width="9.140625" style="172" customWidth="1"/>
    <col min="13048" max="13048" width="14" style="172" customWidth="1"/>
    <col min="13049" max="13049" width="15.28515625" style="172" customWidth="1"/>
    <col min="13050" max="13050" width="13.140625" style="172" customWidth="1"/>
    <col min="13051" max="13051" width="16.7109375" style="172" customWidth="1"/>
    <col min="13052" max="13052" width="6" style="172" customWidth="1"/>
    <col min="13053" max="13295" width="15.28515625" style="172"/>
    <col min="13296" max="13296" width="3.85546875" style="172" customWidth="1"/>
    <col min="13297" max="13297" width="12.7109375" style="172" customWidth="1"/>
    <col min="13298" max="13298" width="11.140625" style="172" customWidth="1"/>
    <col min="13299" max="13299" width="16.140625" style="172" customWidth="1"/>
    <col min="13300" max="13300" width="8.5703125" style="172" customWidth="1"/>
    <col min="13301" max="13301" width="10.7109375" style="172" customWidth="1"/>
    <col min="13302" max="13302" width="15.28515625" style="172" customWidth="1"/>
    <col min="13303" max="13303" width="9.140625" style="172" customWidth="1"/>
    <col min="13304" max="13304" width="14" style="172" customWidth="1"/>
    <col min="13305" max="13305" width="15.28515625" style="172" customWidth="1"/>
    <col min="13306" max="13306" width="13.140625" style="172" customWidth="1"/>
    <col min="13307" max="13307" width="16.7109375" style="172" customWidth="1"/>
    <col min="13308" max="13308" width="6" style="172" customWidth="1"/>
    <col min="13309" max="13551" width="15.28515625" style="172"/>
    <col min="13552" max="13552" width="3.85546875" style="172" customWidth="1"/>
    <col min="13553" max="13553" width="12.7109375" style="172" customWidth="1"/>
    <col min="13554" max="13554" width="11.140625" style="172" customWidth="1"/>
    <col min="13555" max="13555" width="16.140625" style="172" customWidth="1"/>
    <col min="13556" max="13556" width="8.5703125" style="172" customWidth="1"/>
    <col min="13557" max="13557" width="10.7109375" style="172" customWidth="1"/>
    <col min="13558" max="13558" width="15.28515625" style="172" customWidth="1"/>
    <col min="13559" max="13559" width="9.140625" style="172" customWidth="1"/>
    <col min="13560" max="13560" width="14" style="172" customWidth="1"/>
    <col min="13561" max="13561" width="15.28515625" style="172" customWidth="1"/>
    <col min="13562" max="13562" width="13.140625" style="172" customWidth="1"/>
    <col min="13563" max="13563" width="16.7109375" style="172" customWidth="1"/>
    <col min="13564" max="13564" width="6" style="172" customWidth="1"/>
    <col min="13565" max="13807" width="15.28515625" style="172"/>
    <col min="13808" max="13808" width="3.85546875" style="172" customWidth="1"/>
    <col min="13809" max="13809" width="12.7109375" style="172" customWidth="1"/>
    <col min="13810" max="13810" width="11.140625" style="172" customWidth="1"/>
    <col min="13811" max="13811" width="16.140625" style="172" customWidth="1"/>
    <col min="13812" max="13812" width="8.5703125" style="172" customWidth="1"/>
    <col min="13813" max="13813" width="10.7109375" style="172" customWidth="1"/>
    <col min="13814" max="13814" width="15.28515625" style="172" customWidth="1"/>
    <col min="13815" max="13815" width="9.140625" style="172" customWidth="1"/>
    <col min="13816" max="13816" width="14" style="172" customWidth="1"/>
    <col min="13817" max="13817" width="15.28515625" style="172" customWidth="1"/>
    <col min="13818" max="13818" width="13.140625" style="172" customWidth="1"/>
    <col min="13819" max="13819" width="16.7109375" style="172" customWidth="1"/>
    <col min="13820" max="13820" width="6" style="172" customWidth="1"/>
    <col min="13821" max="14063" width="15.28515625" style="172"/>
    <col min="14064" max="14064" width="3.85546875" style="172" customWidth="1"/>
    <col min="14065" max="14065" width="12.7109375" style="172" customWidth="1"/>
    <col min="14066" max="14066" width="11.140625" style="172" customWidth="1"/>
    <col min="14067" max="14067" width="16.140625" style="172" customWidth="1"/>
    <col min="14068" max="14068" width="8.5703125" style="172" customWidth="1"/>
    <col min="14069" max="14069" width="10.7109375" style="172" customWidth="1"/>
    <col min="14070" max="14070" width="15.28515625" style="172" customWidth="1"/>
    <col min="14071" max="14071" width="9.140625" style="172" customWidth="1"/>
    <col min="14072" max="14072" width="14" style="172" customWidth="1"/>
    <col min="14073" max="14073" width="15.28515625" style="172" customWidth="1"/>
    <col min="14074" max="14074" width="13.140625" style="172" customWidth="1"/>
    <col min="14075" max="14075" width="16.7109375" style="172" customWidth="1"/>
    <col min="14076" max="14076" width="6" style="172" customWidth="1"/>
    <col min="14077" max="14319" width="15.28515625" style="172"/>
    <col min="14320" max="14320" width="3.85546875" style="172" customWidth="1"/>
    <col min="14321" max="14321" width="12.7109375" style="172" customWidth="1"/>
    <col min="14322" max="14322" width="11.140625" style="172" customWidth="1"/>
    <col min="14323" max="14323" width="16.140625" style="172" customWidth="1"/>
    <col min="14324" max="14324" width="8.5703125" style="172" customWidth="1"/>
    <col min="14325" max="14325" width="10.7109375" style="172" customWidth="1"/>
    <col min="14326" max="14326" width="15.28515625" style="172" customWidth="1"/>
    <col min="14327" max="14327" width="9.140625" style="172" customWidth="1"/>
    <col min="14328" max="14328" width="14" style="172" customWidth="1"/>
    <col min="14329" max="14329" width="15.28515625" style="172" customWidth="1"/>
    <col min="14330" max="14330" width="13.140625" style="172" customWidth="1"/>
    <col min="14331" max="14331" width="16.7109375" style="172" customWidth="1"/>
    <col min="14332" max="14332" width="6" style="172" customWidth="1"/>
    <col min="14333" max="14575" width="15.28515625" style="172"/>
    <col min="14576" max="14576" width="3.85546875" style="172" customWidth="1"/>
    <col min="14577" max="14577" width="12.7109375" style="172" customWidth="1"/>
    <col min="14578" max="14578" width="11.140625" style="172" customWidth="1"/>
    <col min="14579" max="14579" width="16.140625" style="172" customWidth="1"/>
    <col min="14580" max="14580" width="8.5703125" style="172" customWidth="1"/>
    <col min="14581" max="14581" width="10.7109375" style="172" customWidth="1"/>
    <col min="14582" max="14582" width="15.28515625" style="172" customWidth="1"/>
    <col min="14583" max="14583" width="9.140625" style="172" customWidth="1"/>
    <col min="14584" max="14584" width="14" style="172" customWidth="1"/>
    <col min="14585" max="14585" width="15.28515625" style="172" customWidth="1"/>
    <col min="14586" max="14586" width="13.140625" style="172" customWidth="1"/>
    <col min="14587" max="14587" width="16.7109375" style="172" customWidth="1"/>
    <col min="14588" max="14588" width="6" style="172" customWidth="1"/>
    <col min="14589" max="14831" width="15.28515625" style="172"/>
    <col min="14832" max="14832" width="3.85546875" style="172" customWidth="1"/>
    <col min="14833" max="14833" width="12.7109375" style="172" customWidth="1"/>
    <col min="14834" max="14834" width="11.140625" style="172" customWidth="1"/>
    <col min="14835" max="14835" width="16.140625" style="172" customWidth="1"/>
    <col min="14836" max="14836" width="8.5703125" style="172" customWidth="1"/>
    <col min="14837" max="14837" width="10.7109375" style="172" customWidth="1"/>
    <col min="14838" max="14838" width="15.28515625" style="172" customWidth="1"/>
    <col min="14839" max="14839" width="9.140625" style="172" customWidth="1"/>
    <col min="14840" max="14840" width="14" style="172" customWidth="1"/>
    <col min="14841" max="14841" width="15.28515625" style="172" customWidth="1"/>
    <col min="14842" max="14842" width="13.140625" style="172" customWidth="1"/>
    <col min="14843" max="14843" width="16.7109375" style="172" customWidth="1"/>
    <col min="14844" max="14844" width="6" style="172" customWidth="1"/>
    <col min="14845" max="15087" width="15.28515625" style="172"/>
    <col min="15088" max="15088" width="3.85546875" style="172" customWidth="1"/>
    <col min="15089" max="15089" width="12.7109375" style="172" customWidth="1"/>
    <col min="15090" max="15090" width="11.140625" style="172" customWidth="1"/>
    <col min="15091" max="15091" width="16.140625" style="172" customWidth="1"/>
    <col min="15092" max="15092" width="8.5703125" style="172" customWidth="1"/>
    <col min="15093" max="15093" width="10.7109375" style="172" customWidth="1"/>
    <col min="15094" max="15094" width="15.28515625" style="172" customWidth="1"/>
    <col min="15095" max="15095" width="9.140625" style="172" customWidth="1"/>
    <col min="15096" max="15096" width="14" style="172" customWidth="1"/>
    <col min="15097" max="15097" width="15.28515625" style="172" customWidth="1"/>
    <col min="15098" max="15098" width="13.140625" style="172" customWidth="1"/>
    <col min="15099" max="15099" width="16.7109375" style="172" customWidth="1"/>
    <col min="15100" max="15100" width="6" style="172" customWidth="1"/>
    <col min="15101" max="15343" width="15.28515625" style="172"/>
    <col min="15344" max="15344" width="3.85546875" style="172" customWidth="1"/>
    <col min="15345" max="15345" width="12.7109375" style="172" customWidth="1"/>
    <col min="15346" max="15346" width="11.140625" style="172" customWidth="1"/>
    <col min="15347" max="15347" width="16.140625" style="172" customWidth="1"/>
    <col min="15348" max="15348" width="8.5703125" style="172" customWidth="1"/>
    <col min="15349" max="15349" width="10.7109375" style="172" customWidth="1"/>
    <col min="15350" max="15350" width="15.28515625" style="172" customWidth="1"/>
    <col min="15351" max="15351" width="9.140625" style="172" customWidth="1"/>
    <col min="15352" max="15352" width="14" style="172" customWidth="1"/>
    <col min="15353" max="15353" width="15.28515625" style="172" customWidth="1"/>
    <col min="15354" max="15354" width="13.140625" style="172" customWidth="1"/>
    <col min="15355" max="15355" width="16.7109375" style="172" customWidth="1"/>
    <col min="15356" max="15356" width="6" style="172" customWidth="1"/>
    <col min="15357" max="15599" width="15.28515625" style="172"/>
    <col min="15600" max="15600" width="3.85546875" style="172" customWidth="1"/>
    <col min="15601" max="15601" width="12.7109375" style="172" customWidth="1"/>
    <col min="15602" max="15602" width="11.140625" style="172" customWidth="1"/>
    <col min="15603" max="15603" width="16.140625" style="172" customWidth="1"/>
    <col min="15604" max="15604" width="8.5703125" style="172" customWidth="1"/>
    <col min="15605" max="15605" width="10.7109375" style="172" customWidth="1"/>
    <col min="15606" max="15606" width="15.28515625" style="172" customWidth="1"/>
    <col min="15607" max="15607" width="9.140625" style="172" customWidth="1"/>
    <col min="15608" max="15608" width="14" style="172" customWidth="1"/>
    <col min="15609" max="15609" width="15.28515625" style="172" customWidth="1"/>
    <col min="15610" max="15610" width="13.140625" style="172" customWidth="1"/>
    <col min="15611" max="15611" width="16.7109375" style="172" customWidth="1"/>
    <col min="15612" max="15612" width="6" style="172" customWidth="1"/>
    <col min="15613" max="15855" width="15.28515625" style="172"/>
    <col min="15856" max="15856" width="3.85546875" style="172" customWidth="1"/>
    <col min="15857" max="15857" width="12.7109375" style="172" customWidth="1"/>
    <col min="15858" max="15858" width="11.140625" style="172" customWidth="1"/>
    <col min="15859" max="15859" width="16.140625" style="172" customWidth="1"/>
    <col min="15860" max="15860" width="8.5703125" style="172" customWidth="1"/>
    <col min="15861" max="15861" width="10.7109375" style="172" customWidth="1"/>
    <col min="15862" max="15862" width="15.28515625" style="172" customWidth="1"/>
    <col min="15863" max="15863" width="9.140625" style="172" customWidth="1"/>
    <col min="15864" max="15864" width="14" style="172" customWidth="1"/>
    <col min="15865" max="15865" width="15.28515625" style="172" customWidth="1"/>
    <col min="15866" max="15866" width="13.140625" style="172" customWidth="1"/>
    <col min="15867" max="15867" width="16.7109375" style="172" customWidth="1"/>
    <col min="15868" max="15868" width="6" style="172" customWidth="1"/>
    <col min="15869" max="16111" width="15.28515625" style="172"/>
    <col min="16112" max="16112" width="3.85546875" style="172" customWidth="1"/>
    <col min="16113" max="16113" width="12.7109375" style="172" customWidth="1"/>
    <col min="16114" max="16114" width="11.140625" style="172" customWidth="1"/>
    <col min="16115" max="16115" width="16.140625" style="172" customWidth="1"/>
    <col min="16116" max="16116" width="8.5703125" style="172" customWidth="1"/>
    <col min="16117" max="16117" width="10.7109375" style="172" customWidth="1"/>
    <col min="16118" max="16118" width="15.28515625" style="172" customWidth="1"/>
    <col min="16119" max="16119" width="9.140625" style="172" customWidth="1"/>
    <col min="16120" max="16120" width="14" style="172" customWidth="1"/>
    <col min="16121" max="16121" width="15.28515625" style="172" customWidth="1"/>
    <col min="16122" max="16122" width="13.140625" style="172" customWidth="1"/>
    <col min="16123" max="16123" width="16.7109375" style="172" customWidth="1"/>
    <col min="16124" max="16124" width="6" style="172" customWidth="1"/>
    <col min="16125" max="16384" width="15.28515625" style="172"/>
  </cols>
  <sheetData>
    <row r="1" spans="1:12" ht="40.5" customHeight="1">
      <c r="B1" s="172" t="s">
        <v>0</v>
      </c>
      <c r="C1" s="352" t="s">
        <v>170</v>
      </c>
      <c r="D1" s="352"/>
      <c r="E1" s="352"/>
      <c r="F1" s="352"/>
      <c r="G1" s="352"/>
      <c r="H1" s="352"/>
      <c r="I1" s="352"/>
      <c r="J1" s="352"/>
      <c r="K1" s="352"/>
      <c r="L1" s="352"/>
    </row>
    <row r="2" spans="1:12" ht="36.75" customHeight="1">
      <c r="C2" s="353" t="s">
        <v>102</v>
      </c>
      <c r="D2" s="353"/>
      <c r="E2" s="353"/>
      <c r="F2" s="354" t="s">
        <v>103</v>
      </c>
      <c r="G2" s="354"/>
      <c r="H2" s="354"/>
      <c r="I2" s="353" t="s">
        <v>104</v>
      </c>
      <c r="J2" s="353"/>
      <c r="K2" s="354" t="s">
        <v>105</v>
      </c>
      <c r="L2" s="354"/>
    </row>
    <row r="3" spans="1:12">
      <c r="C3" s="173" t="s">
        <v>88</v>
      </c>
      <c r="D3" s="173" t="s">
        <v>106</v>
      </c>
      <c r="E3" s="173" t="s">
        <v>107</v>
      </c>
      <c r="F3" s="174" t="s">
        <v>88</v>
      </c>
      <c r="G3" s="174" t="s">
        <v>106</v>
      </c>
      <c r="H3" s="174" t="s">
        <v>107</v>
      </c>
      <c r="I3" s="173" t="s">
        <v>89</v>
      </c>
      <c r="J3" s="173" t="s">
        <v>108</v>
      </c>
      <c r="K3" s="174" t="s">
        <v>89</v>
      </c>
      <c r="L3" s="174" t="s">
        <v>108</v>
      </c>
    </row>
    <row r="4" spans="1:12" ht="24.95" customHeight="1">
      <c r="A4" s="172" t="s">
        <v>1</v>
      </c>
      <c r="B4" s="175" t="s">
        <v>90</v>
      </c>
      <c r="C4" s="176">
        <v>1893.2249999999999</v>
      </c>
      <c r="D4" s="177">
        <v>44586</v>
      </c>
      <c r="E4" s="178">
        <v>18</v>
      </c>
      <c r="F4" s="179">
        <v>849.01800000000003</v>
      </c>
      <c r="G4" s="180">
        <v>44563</v>
      </c>
      <c r="H4" s="181">
        <v>5</v>
      </c>
      <c r="I4" s="176">
        <v>38667.400999999998</v>
      </c>
      <c r="J4" s="177">
        <v>44586</v>
      </c>
      <c r="K4" s="179">
        <v>28822.284</v>
      </c>
      <c r="L4" s="180">
        <v>44562</v>
      </c>
    </row>
    <row r="5" spans="1:12" ht="24.95" customHeight="1">
      <c r="A5" s="172" t="s">
        <v>2</v>
      </c>
      <c r="B5" s="175" t="s">
        <v>91</v>
      </c>
      <c r="C5" s="176">
        <v>1783.115</v>
      </c>
      <c r="D5" s="177">
        <v>44593</v>
      </c>
      <c r="E5" s="178">
        <v>18</v>
      </c>
      <c r="F5" s="179">
        <v>861.57600000000002</v>
      </c>
      <c r="G5" s="180">
        <v>44613</v>
      </c>
      <c r="H5" s="181">
        <v>4</v>
      </c>
      <c r="I5" s="176">
        <v>36344.550000000003</v>
      </c>
      <c r="J5" s="177">
        <v>44594</v>
      </c>
      <c r="K5" s="179">
        <v>30062.399000000001</v>
      </c>
      <c r="L5" s="180">
        <v>44612</v>
      </c>
    </row>
    <row r="6" spans="1:12" ht="24.95" customHeight="1">
      <c r="A6" s="172" t="s">
        <v>3</v>
      </c>
      <c r="B6" s="175" t="s">
        <v>92</v>
      </c>
      <c r="C6" s="176">
        <v>1755.221</v>
      </c>
      <c r="D6" s="177">
        <v>44627</v>
      </c>
      <c r="E6" s="178">
        <v>10</v>
      </c>
      <c r="F6" s="179">
        <v>798.49400000000003</v>
      </c>
      <c r="G6" s="180">
        <v>44648</v>
      </c>
      <c r="H6" s="181">
        <v>4</v>
      </c>
      <c r="I6" s="176">
        <v>35713.417000000001</v>
      </c>
      <c r="J6" s="177">
        <v>44629</v>
      </c>
      <c r="K6" s="179">
        <v>26607.589</v>
      </c>
      <c r="L6" s="180">
        <v>44647</v>
      </c>
    </row>
    <row r="7" spans="1:12" ht="24.95" customHeight="1">
      <c r="A7" s="172" t="s">
        <v>4</v>
      </c>
      <c r="B7" s="175" t="s">
        <v>93</v>
      </c>
      <c r="C7" s="176">
        <v>1587.931</v>
      </c>
      <c r="D7" s="177">
        <v>44671</v>
      </c>
      <c r="E7" s="178">
        <v>10</v>
      </c>
      <c r="F7" s="179">
        <v>808.31500000000005</v>
      </c>
      <c r="G7" s="180">
        <v>44668</v>
      </c>
      <c r="H7" s="181">
        <v>6</v>
      </c>
      <c r="I7" s="176">
        <v>32528.133000000002</v>
      </c>
      <c r="J7" s="177">
        <v>44672</v>
      </c>
      <c r="K7" s="179">
        <v>26278.877</v>
      </c>
      <c r="L7" s="180">
        <v>44675</v>
      </c>
    </row>
    <row r="8" spans="1:12" ht="24.95" customHeight="1">
      <c r="A8" s="172" t="s">
        <v>5</v>
      </c>
      <c r="B8" s="175" t="s">
        <v>94</v>
      </c>
      <c r="C8" s="176">
        <v>1399.5050000000001</v>
      </c>
      <c r="D8" s="177">
        <v>44686</v>
      </c>
      <c r="E8" s="178">
        <v>21</v>
      </c>
      <c r="F8" s="179">
        <v>708.25599999999997</v>
      </c>
      <c r="G8" s="180">
        <v>44697</v>
      </c>
      <c r="H8" s="181">
        <v>4</v>
      </c>
      <c r="I8" s="176">
        <v>27747.089</v>
      </c>
      <c r="J8" s="177">
        <v>44686</v>
      </c>
      <c r="K8" s="179">
        <v>23756.978999999999</v>
      </c>
      <c r="L8" s="180">
        <v>44710</v>
      </c>
    </row>
    <row r="9" spans="1:12" ht="24.95" customHeight="1">
      <c r="A9" s="172" t="s">
        <v>6</v>
      </c>
      <c r="B9" s="175" t="s">
        <v>95</v>
      </c>
      <c r="C9" s="176">
        <v>1551.0070000000001</v>
      </c>
      <c r="D9" s="177">
        <v>44741</v>
      </c>
      <c r="E9" s="178">
        <v>15</v>
      </c>
      <c r="F9" s="179">
        <v>677.52599999999995</v>
      </c>
      <c r="G9" s="180">
        <v>44724</v>
      </c>
      <c r="H9" s="181">
        <v>6</v>
      </c>
      <c r="I9" s="176">
        <v>30424.799999999999</v>
      </c>
      <c r="J9" s="177">
        <v>44742</v>
      </c>
      <c r="K9" s="179">
        <v>22842.02</v>
      </c>
      <c r="L9" s="180">
        <v>44724</v>
      </c>
    </row>
    <row r="10" spans="1:12" ht="24.95" customHeight="1">
      <c r="A10" s="172" t="s">
        <v>7</v>
      </c>
      <c r="B10" s="175" t="s">
        <v>96</v>
      </c>
      <c r="C10" s="176">
        <v>1571.4760000000001</v>
      </c>
      <c r="D10" s="177">
        <v>44767</v>
      </c>
      <c r="E10" s="178">
        <v>15</v>
      </c>
      <c r="F10" s="179">
        <v>714.54600000000005</v>
      </c>
      <c r="G10" s="180">
        <v>44752</v>
      </c>
      <c r="H10" s="181">
        <v>6</v>
      </c>
      <c r="I10" s="176">
        <v>30545.796999999999</v>
      </c>
      <c r="J10" s="182">
        <v>44767</v>
      </c>
      <c r="K10" s="179">
        <v>23289.504000000001</v>
      </c>
      <c r="L10" s="180">
        <v>44752</v>
      </c>
    </row>
    <row r="11" spans="1:12" ht="24.95" customHeight="1">
      <c r="A11" s="172" t="s">
        <v>8</v>
      </c>
      <c r="B11" s="175" t="s">
        <v>97</v>
      </c>
      <c r="C11" s="176">
        <v>1538.3420000000001</v>
      </c>
      <c r="D11" s="177">
        <v>44778</v>
      </c>
      <c r="E11" s="178">
        <v>15</v>
      </c>
      <c r="F11" s="179">
        <v>737.76</v>
      </c>
      <c r="G11" s="180">
        <v>44795</v>
      </c>
      <c r="H11" s="181">
        <v>4</v>
      </c>
      <c r="I11" s="176">
        <v>30241.749</v>
      </c>
      <c r="J11" s="177">
        <v>44778</v>
      </c>
      <c r="K11" s="179">
        <v>24747.107</v>
      </c>
      <c r="L11" s="180">
        <v>44794</v>
      </c>
    </row>
    <row r="12" spans="1:12" ht="24.95" customHeight="1">
      <c r="A12" s="172" t="s">
        <v>9</v>
      </c>
      <c r="B12" s="175" t="s">
        <v>98</v>
      </c>
      <c r="C12" s="176">
        <v>1528.98</v>
      </c>
      <c r="D12" s="177">
        <v>44826</v>
      </c>
      <c r="E12" s="178">
        <v>20</v>
      </c>
      <c r="F12" s="179">
        <v>731.86500000000001</v>
      </c>
      <c r="G12" s="180">
        <v>44823</v>
      </c>
      <c r="H12" s="181">
        <v>4</v>
      </c>
      <c r="I12" s="176">
        <v>29664.774000000001</v>
      </c>
      <c r="J12" s="177">
        <v>44826</v>
      </c>
      <c r="K12" s="179">
        <v>24739.798999999999</v>
      </c>
      <c r="L12" s="180">
        <v>44815</v>
      </c>
    </row>
    <row r="13" spans="1:12" ht="24.95" customHeight="1">
      <c r="A13" s="172" t="s">
        <v>10</v>
      </c>
      <c r="B13" s="175" t="s">
        <v>99</v>
      </c>
      <c r="C13" s="176">
        <v>1545.7909999999999</v>
      </c>
      <c r="D13" s="177">
        <v>44855</v>
      </c>
      <c r="E13" s="178">
        <v>19</v>
      </c>
      <c r="F13" s="179">
        <v>723.66099999999994</v>
      </c>
      <c r="G13" s="180">
        <v>44837</v>
      </c>
      <c r="H13" s="181">
        <v>4</v>
      </c>
      <c r="I13" s="176">
        <v>30429.638999999999</v>
      </c>
      <c r="J13" s="177">
        <v>44855</v>
      </c>
      <c r="K13" s="179">
        <v>24223.431</v>
      </c>
      <c r="L13" s="180">
        <v>44836</v>
      </c>
    </row>
    <row r="14" spans="1:12" ht="24.95" customHeight="1">
      <c r="A14" s="172" t="s">
        <v>11</v>
      </c>
      <c r="B14" s="175" t="s">
        <v>100</v>
      </c>
      <c r="C14" s="176">
        <v>1765.865</v>
      </c>
      <c r="D14" s="177">
        <v>44894</v>
      </c>
      <c r="E14" s="178">
        <v>17</v>
      </c>
      <c r="F14" s="179">
        <v>806.78099999999995</v>
      </c>
      <c r="G14" s="180">
        <v>44872</v>
      </c>
      <c r="H14" s="181">
        <v>4</v>
      </c>
      <c r="I14" s="176">
        <v>35317.5</v>
      </c>
      <c r="J14" s="177">
        <v>44895</v>
      </c>
      <c r="K14" s="179">
        <v>28746.75</v>
      </c>
      <c r="L14" s="180">
        <v>44871</v>
      </c>
    </row>
    <row r="15" spans="1:12" ht="24.95" customHeight="1">
      <c r="A15" s="172" t="s">
        <v>12</v>
      </c>
      <c r="B15" s="175" t="s">
        <v>101</v>
      </c>
      <c r="C15" s="176">
        <v>1811.3710000000001</v>
      </c>
      <c r="D15" s="177">
        <v>44908</v>
      </c>
      <c r="E15" s="178">
        <v>18</v>
      </c>
      <c r="F15" s="179">
        <v>876.82299999999998</v>
      </c>
      <c r="G15" s="180">
        <v>44906</v>
      </c>
      <c r="H15" s="181">
        <v>4</v>
      </c>
      <c r="I15" s="176">
        <v>36491.214</v>
      </c>
      <c r="J15" s="177">
        <v>44908</v>
      </c>
      <c r="K15" s="179">
        <v>30871.382000000001</v>
      </c>
      <c r="L15" s="180">
        <v>44906</v>
      </c>
    </row>
    <row r="16" spans="1:12">
      <c r="C16" s="183"/>
      <c r="D16" s="184"/>
      <c r="E16" s="183"/>
      <c r="F16" s="183"/>
      <c r="G16" s="184"/>
      <c r="H16" s="185"/>
      <c r="I16" s="183"/>
      <c r="J16" s="184"/>
      <c r="K16" s="183"/>
      <c r="L16" s="184"/>
    </row>
    <row r="17" spans="3:12">
      <c r="C17" s="183"/>
      <c r="D17" s="184"/>
      <c r="E17" s="183"/>
      <c r="F17" s="183"/>
      <c r="G17" s="184"/>
      <c r="H17" s="185"/>
      <c r="I17" s="183"/>
      <c r="J17" s="184"/>
      <c r="K17" s="183"/>
      <c r="L17" s="184"/>
    </row>
    <row r="18" spans="3:12">
      <c r="C18" s="183"/>
      <c r="D18" s="184"/>
      <c r="E18" s="183"/>
      <c r="F18" s="183"/>
      <c r="G18" s="184"/>
      <c r="H18" s="185"/>
      <c r="I18" s="183"/>
      <c r="J18" s="184"/>
      <c r="K18" s="183"/>
      <c r="L18" s="184"/>
    </row>
  </sheetData>
  <mergeCells count="5">
    <mergeCell ref="C1:L1"/>
    <mergeCell ref="C2:E2"/>
    <mergeCell ref="F2:H2"/>
    <mergeCell ref="I2:J2"/>
    <mergeCell ref="K2:L2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1ED5-E47B-4C9B-BB8D-EB188DB7F0CB}">
  <dimension ref="A1:K16"/>
  <sheetViews>
    <sheetView zoomScale="78" zoomScaleNormal="78" workbookViewId="0">
      <selection activeCell="R9" sqref="R9"/>
    </sheetView>
  </sheetViews>
  <sheetFormatPr defaultRowHeight="12.75"/>
  <cols>
    <col min="1" max="1" width="9.140625" style="151"/>
    <col min="2" max="2" width="9.28515625" style="151" customWidth="1"/>
    <col min="3" max="3" width="10.7109375" style="151" customWidth="1"/>
    <col min="4" max="5" width="9.28515625" style="151" customWidth="1"/>
    <col min="6" max="6" width="10.7109375" style="151" customWidth="1"/>
    <col min="7" max="7" width="9.28515625" style="151" customWidth="1"/>
    <col min="8" max="8" width="12.7109375" style="151" customWidth="1"/>
    <col min="9" max="9" width="10.7109375" style="151" customWidth="1"/>
    <col min="10" max="10" width="12.7109375" style="151" customWidth="1"/>
    <col min="11" max="11" width="10.7109375" style="151" customWidth="1"/>
    <col min="12" max="16384" width="9.140625" style="151"/>
  </cols>
  <sheetData>
    <row r="1" spans="1:11" ht="24" customHeight="1">
      <c r="B1" s="348" t="s">
        <v>170</v>
      </c>
      <c r="C1" s="348"/>
      <c r="D1" s="348"/>
      <c r="E1" s="348"/>
      <c r="F1" s="348"/>
      <c r="G1" s="348"/>
      <c r="H1" s="348"/>
      <c r="I1" s="348"/>
      <c r="J1" s="348"/>
      <c r="K1" s="348"/>
    </row>
    <row r="2" spans="1:11" ht="15">
      <c r="A2" s="152"/>
      <c r="B2" s="355" t="s">
        <v>109</v>
      </c>
      <c r="C2" s="356"/>
      <c r="D2" s="357"/>
      <c r="E2" s="355" t="s">
        <v>110</v>
      </c>
      <c r="F2" s="356"/>
      <c r="G2" s="357"/>
      <c r="H2" s="355" t="s">
        <v>111</v>
      </c>
      <c r="I2" s="357"/>
      <c r="J2" s="355" t="s">
        <v>112</v>
      </c>
      <c r="K2" s="356"/>
    </row>
    <row r="3" spans="1:11">
      <c r="A3" s="188" t="s">
        <v>113</v>
      </c>
      <c r="B3" s="189" t="s">
        <v>88</v>
      </c>
      <c r="C3" s="190" t="s">
        <v>114</v>
      </c>
      <c r="D3" s="191" t="s">
        <v>115</v>
      </c>
      <c r="E3" s="189" t="s">
        <v>88</v>
      </c>
      <c r="F3" s="190" t="s">
        <v>114</v>
      </c>
      <c r="G3" s="191" t="s">
        <v>115</v>
      </c>
      <c r="H3" s="189" t="s">
        <v>89</v>
      </c>
      <c r="I3" s="191" t="s">
        <v>114</v>
      </c>
      <c r="J3" s="189" t="s">
        <v>89</v>
      </c>
      <c r="K3" s="190" t="s">
        <v>114</v>
      </c>
    </row>
    <row r="4" spans="1:11" ht="15">
      <c r="A4" s="192" t="s">
        <v>90</v>
      </c>
      <c r="B4" s="193">
        <v>1893.2249999999999</v>
      </c>
      <c r="C4" s="194">
        <v>44586</v>
      </c>
      <c r="D4" s="195">
        <v>18</v>
      </c>
      <c r="E4" s="193">
        <v>849.01800000000003</v>
      </c>
      <c r="F4" s="194">
        <v>44563</v>
      </c>
      <c r="G4" s="196">
        <v>5</v>
      </c>
      <c r="H4" s="193">
        <v>38667.400999999998</v>
      </c>
      <c r="I4" s="194">
        <v>44586</v>
      </c>
      <c r="J4" s="193">
        <v>28822.284</v>
      </c>
      <c r="K4" s="194">
        <v>44562</v>
      </c>
    </row>
    <row r="5" spans="1:11" ht="15">
      <c r="A5" s="197" t="s">
        <v>116</v>
      </c>
      <c r="B5" s="198">
        <v>1783.115</v>
      </c>
      <c r="C5" s="199">
        <v>44593</v>
      </c>
      <c r="D5" s="200">
        <v>18</v>
      </c>
      <c r="E5" s="198">
        <v>861.57600000000002</v>
      </c>
      <c r="F5" s="199">
        <v>44613</v>
      </c>
      <c r="G5" s="201">
        <v>4</v>
      </c>
      <c r="H5" s="198">
        <v>36344.550000000003</v>
      </c>
      <c r="I5" s="199">
        <v>44594</v>
      </c>
      <c r="J5" s="198">
        <v>30062.399000000001</v>
      </c>
      <c r="K5" s="199">
        <v>44612</v>
      </c>
    </row>
    <row r="6" spans="1:11" ht="15">
      <c r="A6" s="197" t="s">
        <v>92</v>
      </c>
      <c r="B6" s="198">
        <v>1755.221</v>
      </c>
      <c r="C6" s="199">
        <v>44627</v>
      </c>
      <c r="D6" s="200">
        <v>10</v>
      </c>
      <c r="E6" s="198">
        <v>798.49400000000003</v>
      </c>
      <c r="F6" s="199">
        <v>44648</v>
      </c>
      <c r="G6" s="201">
        <v>4</v>
      </c>
      <c r="H6" s="198">
        <v>35713.417000000001</v>
      </c>
      <c r="I6" s="199">
        <v>44629</v>
      </c>
      <c r="J6" s="198">
        <v>26607.589</v>
      </c>
      <c r="K6" s="199">
        <v>44647</v>
      </c>
    </row>
    <row r="7" spans="1:11" ht="15">
      <c r="A7" s="197" t="s">
        <v>93</v>
      </c>
      <c r="B7" s="198">
        <v>1587.931</v>
      </c>
      <c r="C7" s="199">
        <v>44671</v>
      </c>
      <c r="D7" s="200">
        <v>10</v>
      </c>
      <c r="E7" s="198">
        <v>808.31500000000005</v>
      </c>
      <c r="F7" s="199">
        <v>44668</v>
      </c>
      <c r="G7" s="201">
        <v>6</v>
      </c>
      <c r="H7" s="198">
        <v>32528.133000000002</v>
      </c>
      <c r="I7" s="199">
        <v>44672</v>
      </c>
      <c r="J7" s="198">
        <v>26278.877</v>
      </c>
      <c r="K7" s="199">
        <v>44675</v>
      </c>
    </row>
    <row r="8" spans="1:11" ht="15">
      <c r="A8" s="197" t="s">
        <v>94</v>
      </c>
      <c r="B8" s="198">
        <v>1399.5050000000001</v>
      </c>
      <c r="C8" s="199">
        <v>44686</v>
      </c>
      <c r="D8" s="200">
        <v>21</v>
      </c>
      <c r="E8" s="198">
        <v>708.25599999999997</v>
      </c>
      <c r="F8" s="199">
        <v>44697</v>
      </c>
      <c r="G8" s="201">
        <v>4</v>
      </c>
      <c r="H8" s="198">
        <v>27747.089</v>
      </c>
      <c r="I8" s="199">
        <v>44686</v>
      </c>
      <c r="J8" s="198">
        <v>23756.978999999999</v>
      </c>
      <c r="K8" s="199">
        <v>44710</v>
      </c>
    </row>
    <row r="9" spans="1:11" ht="15">
      <c r="A9" s="197" t="s">
        <v>95</v>
      </c>
      <c r="B9" s="198">
        <v>1551.0070000000001</v>
      </c>
      <c r="C9" s="199">
        <v>44741</v>
      </c>
      <c r="D9" s="200">
        <v>15</v>
      </c>
      <c r="E9" s="198">
        <v>677.52599999999995</v>
      </c>
      <c r="F9" s="199">
        <v>44724</v>
      </c>
      <c r="G9" s="201">
        <v>6</v>
      </c>
      <c r="H9" s="198">
        <v>30424.799999999999</v>
      </c>
      <c r="I9" s="199">
        <v>44742</v>
      </c>
      <c r="J9" s="198">
        <v>22842.02</v>
      </c>
      <c r="K9" s="199">
        <v>44724</v>
      </c>
    </row>
    <row r="10" spans="1:11" ht="15">
      <c r="A10" s="197" t="s">
        <v>96</v>
      </c>
      <c r="B10" s="198">
        <v>1571.4760000000001</v>
      </c>
      <c r="C10" s="199">
        <v>44767</v>
      </c>
      <c r="D10" s="200">
        <v>15</v>
      </c>
      <c r="E10" s="198">
        <v>714.54600000000005</v>
      </c>
      <c r="F10" s="199">
        <v>44752</v>
      </c>
      <c r="G10" s="201">
        <v>6</v>
      </c>
      <c r="H10" s="198">
        <v>30545.796999999999</v>
      </c>
      <c r="I10" s="199">
        <v>44767</v>
      </c>
      <c r="J10" s="198">
        <v>23289.504000000001</v>
      </c>
      <c r="K10" s="199">
        <v>44752</v>
      </c>
    </row>
    <row r="11" spans="1:11" ht="15">
      <c r="A11" s="197" t="s">
        <v>97</v>
      </c>
      <c r="B11" s="198">
        <v>1538.3420000000001</v>
      </c>
      <c r="C11" s="199">
        <v>44778</v>
      </c>
      <c r="D11" s="200">
        <v>15</v>
      </c>
      <c r="E11" s="198">
        <v>737.76</v>
      </c>
      <c r="F11" s="199">
        <v>44795</v>
      </c>
      <c r="G11" s="201">
        <v>4</v>
      </c>
      <c r="H11" s="198">
        <v>30241.749</v>
      </c>
      <c r="I11" s="199">
        <v>44778</v>
      </c>
      <c r="J11" s="198">
        <v>24747.107</v>
      </c>
      <c r="K11" s="199">
        <v>44794</v>
      </c>
    </row>
    <row r="12" spans="1:11" ht="15">
      <c r="A12" s="197" t="s">
        <v>98</v>
      </c>
      <c r="B12" s="198">
        <v>1528.98</v>
      </c>
      <c r="C12" s="199">
        <v>44826</v>
      </c>
      <c r="D12" s="200">
        <v>20</v>
      </c>
      <c r="E12" s="198">
        <v>731.86500000000001</v>
      </c>
      <c r="F12" s="199">
        <v>44823</v>
      </c>
      <c r="G12" s="201">
        <v>4</v>
      </c>
      <c r="H12" s="198">
        <v>29664.774000000001</v>
      </c>
      <c r="I12" s="199">
        <v>44826</v>
      </c>
      <c r="J12" s="198">
        <v>24739.798999999999</v>
      </c>
      <c r="K12" s="199">
        <v>44815</v>
      </c>
    </row>
    <row r="13" spans="1:11" ht="15">
      <c r="A13" s="197" t="s">
        <v>99</v>
      </c>
      <c r="B13" s="198">
        <v>1545.7909999999999</v>
      </c>
      <c r="C13" s="199">
        <v>44855</v>
      </c>
      <c r="D13" s="200">
        <v>19</v>
      </c>
      <c r="E13" s="198">
        <v>723.66099999999994</v>
      </c>
      <c r="F13" s="199">
        <v>44837</v>
      </c>
      <c r="G13" s="201">
        <v>4</v>
      </c>
      <c r="H13" s="198">
        <v>30429.638999999999</v>
      </c>
      <c r="I13" s="199">
        <v>44855</v>
      </c>
      <c r="J13" s="198">
        <v>24223.431</v>
      </c>
      <c r="K13" s="199">
        <v>44836</v>
      </c>
    </row>
    <row r="14" spans="1:11" ht="15">
      <c r="A14" s="197" t="s">
        <v>100</v>
      </c>
      <c r="B14" s="198">
        <v>1765.865</v>
      </c>
      <c r="C14" s="199">
        <v>44894</v>
      </c>
      <c r="D14" s="200">
        <v>17</v>
      </c>
      <c r="E14" s="198">
        <v>806.78099999999995</v>
      </c>
      <c r="F14" s="199">
        <v>44872</v>
      </c>
      <c r="G14" s="201">
        <v>4</v>
      </c>
      <c r="H14" s="198">
        <v>35317.5</v>
      </c>
      <c r="I14" s="199">
        <v>44895</v>
      </c>
      <c r="J14" s="198">
        <v>28746.75</v>
      </c>
      <c r="K14" s="199">
        <v>44871</v>
      </c>
    </row>
    <row r="15" spans="1:11" ht="15">
      <c r="A15" s="164" t="s">
        <v>101</v>
      </c>
      <c r="B15" s="202">
        <v>1811.3710000000001</v>
      </c>
      <c r="C15" s="203">
        <v>44908</v>
      </c>
      <c r="D15" s="204">
        <v>18</v>
      </c>
      <c r="E15" s="202">
        <v>876.82299999999998</v>
      </c>
      <c r="F15" s="203">
        <v>44906</v>
      </c>
      <c r="G15" s="204">
        <v>4</v>
      </c>
      <c r="H15" s="202">
        <v>36491.214</v>
      </c>
      <c r="I15" s="205">
        <v>44908</v>
      </c>
      <c r="J15" s="202">
        <v>30871.382000000001</v>
      </c>
      <c r="K15" s="203">
        <v>44906</v>
      </c>
    </row>
    <row r="16" spans="1:11" ht="15">
      <c r="A16" s="206">
        <v>2022</v>
      </c>
      <c r="B16" s="207">
        <v>1893.2249999999999</v>
      </c>
      <c r="C16" s="208">
        <v>44586</v>
      </c>
      <c r="D16" s="187">
        <v>18</v>
      </c>
      <c r="E16" s="207">
        <v>677.52599999999995</v>
      </c>
      <c r="F16" s="208">
        <v>44724</v>
      </c>
      <c r="G16" s="209">
        <v>6</v>
      </c>
      <c r="H16" s="207">
        <v>38667.400999999998</v>
      </c>
      <c r="I16" s="210">
        <v>44586</v>
      </c>
      <c r="J16" s="207">
        <v>22842.02</v>
      </c>
      <c r="K16" s="208">
        <v>44724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D397-4081-4E09-A321-CC648F42C058}">
  <sheetPr syncVertical="1" syncRef="A1" transitionEvaluation="1" transitionEntry="1">
    <tabColor theme="9" tint="0.39997558519241921"/>
  </sheetPr>
  <dimension ref="A1:Q38"/>
  <sheetViews>
    <sheetView showGridLines="0" zoomScale="48" zoomScaleNormal="48" zoomScaleSheetLayoutView="50" workbookViewId="0">
      <selection activeCell="B1" sqref="B1:Q38"/>
    </sheetView>
  </sheetViews>
  <sheetFormatPr defaultColWidth="14.28515625" defaultRowHeight="15.75"/>
  <cols>
    <col min="1" max="1" width="6.42578125" style="211" customWidth="1"/>
    <col min="2" max="2" width="5.42578125" style="211" customWidth="1"/>
    <col min="3" max="3" width="41.85546875" style="211" customWidth="1"/>
    <col min="4" max="15" width="15.5703125" style="211" customWidth="1"/>
    <col min="16" max="17" width="16.140625" style="211" customWidth="1"/>
    <col min="18" max="251" width="14.28515625" style="211"/>
    <col min="252" max="252" width="6.42578125" style="211" customWidth="1"/>
    <col min="253" max="253" width="5.42578125" style="211" customWidth="1"/>
    <col min="254" max="254" width="41.85546875" style="211" customWidth="1"/>
    <col min="255" max="266" width="15.5703125" style="211" customWidth="1"/>
    <col min="267" max="267" width="16.140625" style="211" customWidth="1"/>
    <col min="268" max="507" width="14.28515625" style="211"/>
    <col min="508" max="508" width="6.42578125" style="211" customWidth="1"/>
    <col min="509" max="509" width="5.42578125" style="211" customWidth="1"/>
    <col min="510" max="510" width="41.85546875" style="211" customWidth="1"/>
    <col min="511" max="522" width="15.5703125" style="211" customWidth="1"/>
    <col min="523" max="523" width="16.140625" style="211" customWidth="1"/>
    <col min="524" max="763" width="14.28515625" style="211"/>
    <col min="764" max="764" width="6.42578125" style="211" customWidth="1"/>
    <col min="765" max="765" width="5.42578125" style="211" customWidth="1"/>
    <col min="766" max="766" width="41.85546875" style="211" customWidth="1"/>
    <col min="767" max="778" width="15.5703125" style="211" customWidth="1"/>
    <col min="779" max="779" width="16.140625" style="211" customWidth="1"/>
    <col min="780" max="1019" width="14.28515625" style="211"/>
    <col min="1020" max="1020" width="6.42578125" style="211" customWidth="1"/>
    <col min="1021" max="1021" width="5.42578125" style="211" customWidth="1"/>
    <col min="1022" max="1022" width="41.85546875" style="211" customWidth="1"/>
    <col min="1023" max="1034" width="15.5703125" style="211" customWidth="1"/>
    <col min="1035" max="1035" width="16.140625" style="211" customWidth="1"/>
    <col min="1036" max="1275" width="14.28515625" style="211"/>
    <col min="1276" max="1276" width="6.42578125" style="211" customWidth="1"/>
    <col min="1277" max="1277" width="5.42578125" style="211" customWidth="1"/>
    <col min="1278" max="1278" width="41.85546875" style="211" customWidth="1"/>
    <col min="1279" max="1290" width="15.5703125" style="211" customWidth="1"/>
    <col min="1291" max="1291" width="16.140625" style="211" customWidth="1"/>
    <col min="1292" max="1531" width="14.28515625" style="211"/>
    <col min="1532" max="1532" width="6.42578125" style="211" customWidth="1"/>
    <col min="1533" max="1533" width="5.42578125" style="211" customWidth="1"/>
    <col min="1534" max="1534" width="41.85546875" style="211" customWidth="1"/>
    <col min="1535" max="1546" width="15.5703125" style="211" customWidth="1"/>
    <col min="1547" max="1547" width="16.140625" style="211" customWidth="1"/>
    <col min="1548" max="1787" width="14.28515625" style="211"/>
    <col min="1788" max="1788" width="6.42578125" style="211" customWidth="1"/>
    <col min="1789" max="1789" width="5.42578125" style="211" customWidth="1"/>
    <col min="1790" max="1790" width="41.85546875" style="211" customWidth="1"/>
    <col min="1791" max="1802" width="15.5703125" style="211" customWidth="1"/>
    <col min="1803" max="1803" width="16.140625" style="211" customWidth="1"/>
    <col min="1804" max="2043" width="14.28515625" style="211"/>
    <col min="2044" max="2044" width="6.42578125" style="211" customWidth="1"/>
    <col min="2045" max="2045" width="5.42578125" style="211" customWidth="1"/>
    <col min="2046" max="2046" width="41.85546875" style="211" customWidth="1"/>
    <col min="2047" max="2058" width="15.5703125" style="211" customWidth="1"/>
    <col min="2059" max="2059" width="16.140625" style="211" customWidth="1"/>
    <col min="2060" max="2299" width="14.28515625" style="211"/>
    <col min="2300" max="2300" width="6.42578125" style="211" customWidth="1"/>
    <col min="2301" max="2301" width="5.42578125" style="211" customWidth="1"/>
    <col min="2302" max="2302" width="41.85546875" style="211" customWidth="1"/>
    <col min="2303" max="2314" width="15.5703125" style="211" customWidth="1"/>
    <col min="2315" max="2315" width="16.140625" style="211" customWidth="1"/>
    <col min="2316" max="2555" width="14.28515625" style="211"/>
    <col min="2556" max="2556" width="6.42578125" style="211" customWidth="1"/>
    <col min="2557" max="2557" width="5.42578125" style="211" customWidth="1"/>
    <col min="2558" max="2558" width="41.85546875" style="211" customWidth="1"/>
    <col min="2559" max="2570" width="15.5703125" style="211" customWidth="1"/>
    <col min="2571" max="2571" width="16.140625" style="211" customWidth="1"/>
    <col min="2572" max="2811" width="14.28515625" style="211"/>
    <col min="2812" max="2812" width="6.42578125" style="211" customWidth="1"/>
    <col min="2813" max="2813" width="5.42578125" style="211" customWidth="1"/>
    <col min="2814" max="2814" width="41.85546875" style="211" customWidth="1"/>
    <col min="2815" max="2826" width="15.5703125" style="211" customWidth="1"/>
    <col min="2827" max="2827" width="16.140625" style="211" customWidth="1"/>
    <col min="2828" max="3067" width="14.28515625" style="211"/>
    <col min="3068" max="3068" width="6.42578125" style="211" customWidth="1"/>
    <col min="3069" max="3069" width="5.42578125" style="211" customWidth="1"/>
    <col min="3070" max="3070" width="41.85546875" style="211" customWidth="1"/>
    <col min="3071" max="3082" width="15.5703125" style="211" customWidth="1"/>
    <col min="3083" max="3083" width="16.140625" style="211" customWidth="1"/>
    <col min="3084" max="3323" width="14.28515625" style="211"/>
    <col min="3324" max="3324" width="6.42578125" style="211" customWidth="1"/>
    <col min="3325" max="3325" width="5.42578125" style="211" customWidth="1"/>
    <col min="3326" max="3326" width="41.85546875" style="211" customWidth="1"/>
    <col min="3327" max="3338" width="15.5703125" style="211" customWidth="1"/>
    <col min="3339" max="3339" width="16.140625" style="211" customWidth="1"/>
    <col min="3340" max="3579" width="14.28515625" style="211"/>
    <col min="3580" max="3580" width="6.42578125" style="211" customWidth="1"/>
    <col min="3581" max="3581" width="5.42578125" style="211" customWidth="1"/>
    <col min="3582" max="3582" width="41.85546875" style="211" customWidth="1"/>
    <col min="3583" max="3594" width="15.5703125" style="211" customWidth="1"/>
    <col min="3595" max="3595" width="16.140625" style="211" customWidth="1"/>
    <col min="3596" max="3835" width="14.28515625" style="211"/>
    <col min="3836" max="3836" width="6.42578125" style="211" customWidth="1"/>
    <col min="3837" max="3837" width="5.42578125" style="211" customWidth="1"/>
    <col min="3838" max="3838" width="41.85546875" style="211" customWidth="1"/>
    <col min="3839" max="3850" width="15.5703125" style="211" customWidth="1"/>
    <col min="3851" max="3851" width="16.140625" style="211" customWidth="1"/>
    <col min="3852" max="4091" width="14.28515625" style="211"/>
    <col min="4092" max="4092" width="6.42578125" style="211" customWidth="1"/>
    <col min="4093" max="4093" width="5.42578125" style="211" customWidth="1"/>
    <col min="4094" max="4094" width="41.85546875" style="211" customWidth="1"/>
    <col min="4095" max="4106" width="15.5703125" style="211" customWidth="1"/>
    <col min="4107" max="4107" width="16.140625" style="211" customWidth="1"/>
    <col min="4108" max="4347" width="14.28515625" style="211"/>
    <col min="4348" max="4348" width="6.42578125" style="211" customWidth="1"/>
    <col min="4349" max="4349" width="5.42578125" style="211" customWidth="1"/>
    <col min="4350" max="4350" width="41.85546875" style="211" customWidth="1"/>
    <col min="4351" max="4362" width="15.5703125" style="211" customWidth="1"/>
    <col min="4363" max="4363" width="16.140625" style="211" customWidth="1"/>
    <col min="4364" max="4603" width="14.28515625" style="211"/>
    <col min="4604" max="4604" width="6.42578125" style="211" customWidth="1"/>
    <col min="4605" max="4605" width="5.42578125" style="211" customWidth="1"/>
    <col min="4606" max="4606" width="41.85546875" style="211" customWidth="1"/>
    <col min="4607" max="4618" width="15.5703125" style="211" customWidth="1"/>
    <col min="4619" max="4619" width="16.140625" style="211" customWidth="1"/>
    <col min="4620" max="4859" width="14.28515625" style="211"/>
    <col min="4860" max="4860" width="6.42578125" style="211" customWidth="1"/>
    <col min="4861" max="4861" width="5.42578125" style="211" customWidth="1"/>
    <col min="4862" max="4862" width="41.85546875" style="211" customWidth="1"/>
    <col min="4863" max="4874" width="15.5703125" style="211" customWidth="1"/>
    <col min="4875" max="4875" width="16.140625" style="211" customWidth="1"/>
    <col min="4876" max="5115" width="14.28515625" style="211"/>
    <col min="5116" max="5116" width="6.42578125" style="211" customWidth="1"/>
    <col min="5117" max="5117" width="5.42578125" style="211" customWidth="1"/>
    <col min="5118" max="5118" width="41.85546875" style="211" customWidth="1"/>
    <col min="5119" max="5130" width="15.5703125" style="211" customWidth="1"/>
    <col min="5131" max="5131" width="16.140625" style="211" customWidth="1"/>
    <col min="5132" max="5371" width="14.28515625" style="211"/>
    <col min="5372" max="5372" width="6.42578125" style="211" customWidth="1"/>
    <col min="5373" max="5373" width="5.42578125" style="211" customWidth="1"/>
    <col min="5374" max="5374" width="41.85546875" style="211" customWidth="1"/>
    <col min="5375" max="5386" width="15.5703125" style="211" customWidth="1"/>
    <col min="5387" max="5387" width="16.140625" style="211" customWidth="1"/>
    <col min="5388" max="5627" width="14.28515625" style="211"/>
    <col min="5628" max="5628" width="6.42578125" style="211" customWidth="1"/>
    <col min="5629" max="5629" width="5.42578125" style="211" customWidth="1"/>
    <col min="5630" max="5630" width="41.85546875" style="211" customWidth="1"/>
    <col min="5631" max="5642" width="15.5703125" style="211" customWidth="1"/>
    <col min="5643" max="5643" width="16.140625" style="211" customWidth="1"/>
    <col min="5644" max="5883" width="14.28515625" style="211"/>
    <col min="5884" max="5884" width="6.42578125" style="211" customWidth="1"/>
    <col min="5885" max="5885" width="5.42578125" style="211" customWidth="1"/>
    <col min="5886" max="5886" width="41.85546875" style="211" customWidth="1"/>
    <col min="5887" max="5898" width="15.5703125" style="211" customWidth="1"/>
    <col min="5899" max="5899" width="16.140625" style="211" customWidth="1"/>
    <col min="5900" max="6139" width="14.28515625" style="211"/>
    <col min="6140" max="6140" width="6.42578125" style="211" customWidth="1"/>
    <col min="6141" max="6141" width="5.42578125" style="211" customWidth="1"/>
    <col min="6142" max="6142" width="41.85546875" style="211" customWidth="1"/>
    <col min="6143" max="6154" width="15.5703125" style="211" customWidth="1"/>
    <col min="6155" max="6155" width="16.140625" style="211" customWidth="1"/>
    <col min="6156" max="6395" width="14.28515625" style="211"/>
    <col min="6396" max="6396" width="6.42578125" style="211" customWidth="1"/>
    <col min="6397" max="6397" width="5.42578125" style="211" customWidth="1"/>
    <col min="6398" max="6398" width="41.85546875" style="211" customWidth="1"/>
    <col min="6399" max="6410" width="15.5703125" style="211" customWidth="1"/>
    <col min="6411" max="6411" width="16.140625" style="211" customWidth="1"/>
    <col min="6412" max="6651" width="14.28515625" style="211"/>
    <col min="6652" max="6652" width="6.42578125" style="211" customWidth="1"/>
    <col min="6653" max="6653" width="5.42578125" style="211" customWidth="1"/>
    <col min="6654" max="6654" width="41.85546875" style="211" customWidth="1"/>
    <col min="6655" max="6666" width="15.5703125" style="211" customWidth="1"/>
    <col min="6667" max="6667" width="16.140625" style="211" customWidth="1"/>
    <col min="6668" max="6907" width="14.28515625" style="211"/>
    <col min="6908" max="6908" width="6.42578125" style="211" customWidth="1"/>
    <col min="6909" max="6909" width="5.42578125" style="211" customWidth="1"/>
    <col min="6910" max="6910" width="41.85546875" style="211" customWidth="1"/>
    <col min="6911" max="6922" width="15.5703125" style="211" customWidth="1"/>
    <col min="6923" max="6923" width="16.140625" style="211" customWidth="1"/>
    <col min="6924" max="7163" width="14.28515625" style="211"/>
    <col min="7164" max="7164" width="6.42578125" style="211" customWidth="1"/>
    <col min="7165" max="7165" width="5.42578125" style="211" customWidth="1"/>
    <col min="7166" max="7166" width="41.85546875" style="211" customWidth="1"/>
    <col min="7167" max="7178" width="15.5703125" style="211" customWidth="1"/>
    <col min="7179" max="7179" width="16.140625" style="211" customWidth="1"/>
    <col min="7180" max="7419" width="14.28515625" style="211"/>
    <col min="7420" max="7420" width="6.42578125" style="211" customWidth="1"/>
    <col min="7421" max="7421" width="5.42578125" style="211" customWidth="1"/>
    <col min="7422" max="7422" width="41.85546875" style="211" customWidth="1"/>
    <col min="7423" max="7434" width="15.5703125" style="211" customWidth="1"/>
    <col min="7435" max="7435" width="16.140625" style="211" customWidth="1"/>
    <col min="7436" max="7675" width="14.28515625" style="211"/>
    <col min="7676" max="7676" width="6.42578125" style="211" customWidth="1"/>
    <col min="7677" max="7677" width="5.42578125" style="211" customWidth="1"/>
    <col min="7678" max="7678" width="41.85546875" style="211" customWidth="1"/>
    <col min="7679" max="7690" width="15.5703125" style="211" customWidth="1"/>
    <col min="7691" max="7691" width="16.140625" style="211" customWidth="1"/>
    <col min="7692" max="7931" width="14.28515625" style="211"/>
    <col min="7932" max="7932" width="6.42578125" style="211" customWidth="1"/>
    <col min="7933" max="7933" width="5.42578125" style="211" customWidth="1"/>
    <col min="7934" max="7934" width="41.85546875" style="211" customWidth="1"/>
    <col min="7935" max="7946" width="15.5703125" style="211" customWidth="1"/>
    <col min="7947" max="7947" width="16.140625" style="211" customWidth="1"/>
    <col min="7948" max="8187" width="14.28515625" style="211"/>
    <col min="8188" max="8188" width="6.42578125" style="211" customWidth="1"/>
    <col min="8189" max="8189" width="5.42578125" style="211" customWidth="1"/>
    <col min="8190" max="8190" width="41.85546875" style="211" customWidth="1"/>
    <col min="8191" max="8202" width="15.5703125" style="211" customWidth="1"/>
    <col min="8203" max="8203" width="16.140625" style="211" customWidth="1"/>
    <col min="8204" max="8443" width="14.28515625" style="211"/>
    <col min="8444" max="8444" width="6.42578125" style="211" customWidth="1"/>
    <col min="8445" max="8445" width="5.42578125" style="211" customWidth="1"/>
    <col min="8446" max="8446" width="41.85546875" style="211" customWidth="1"/>
    <col min="8447" max="8458" width="15.5703125" style="211" customWidth="1"/>
    <col min="8459" max="8459" width="16.140625" style="211" customWidth="1"/>
    <col min="8460" max="8699" width="14.28515625" style="211"/>
    <col min="8700" max="8700" width="6.42578125" style="211" customWidth="1"/>
    <col min="8701" max="8701" width="5.42578125" style="211" customWidth="1"/>
    <col min="8702" max="8702" width="41.85546875" style="211" customWidth="1"/>
    <col min="8703" max="8714" width="15.5703125" style="211" customWidth="1"/>
    <col min="8715" max="8715" width="16.140625" style="211" customWidth="1"/>
    <col min="8716" max="8955" width="14.28515625" style="211"/>
    <col min="8956" max="8956" width="6.42578125" style="211" customWidth="1"/>
    <col min="8957" max="8957" width="5.42578125" style="211" customWidth="1"/>
    <col min="8958" max="8958" width="41.85546875" style="211" customWidth="1"/>
    <col min="8959" max="8970" width="15.5703125" style="211" customWidth="1"/>
    <col min="8971" max="8971" width="16.140625" style="211" customWidth="1"/>
    <col min="8972" max="9211" width="14.28515625" style="211"/>
    <col min="9212" max="9212" width="6.42578125" style="211" customWidth="1"/>
    <col min="9213" max="9213" width="5.42578125" style="211" customWidth="1"/>
    <col min="9214" max="9214" width="41.85546875" style="211" customWidth="1"/>
    <col min="9215" max="9226" width="15.5703125" style="211" customWidth="1"/>
    <col min="9227" max="9227" width="16.140625" style="211" customWidth="1"/>
    <col min="9228" max="9467" width="14.28515625" style="211"/>
    <col min="9468" max="9468" width="6.42578125" style="211" customWidth="1"/>
    <col min="9469" max="9469" width="5.42578125" style="211" customWidth="1"/>
    <col min="9470" max="9470" width="41.85546875" style="211" customWidth="1"/>
    <col min="9471" max="9482" width="15.5703125" style="211" customWidth="1"/>
    <col min="9483" max="9483" width="16.140625" style="211" customWidth="1"/>
    <col min="9484" max="9723" width="14.28515625" style="211"/>
    <col min="9724" max="9724" width="6.42578125" style="211" customWidth="1"/>
    <col min="9725" max="9725" width="5.42578125" style="211" customWidth="1"/>
    <col min="9726" max="9726" width="41.85546875" style="211" customWidth="1"/>
    <col min="9727" max="9738" width="15.5703125" style="211" customWidth="1"/>
    <col min="9739" max="9739" width="16.140625" style="211" customWidth="1"/>
    <col min="9740" max="9979" width="14.28515625" style="211"/>
    <col min="9980" max="9980" width="6.42578125" style="211" customWidth="1"/>
    <col min="9981" max="9981" width="5.42578125" style="211" customWidth="1"/>
    <col min="9982" max="9982" width="41.85546875" style="211" customWidth="1"/>
    <col min="9983" max="9994" width="15.5703125" style="211" customWidth="1"/>
    <col min="9995" max="9995" width="16.140625" style="211" customWidth="1"/>
    <col min="9996" max="10235" width="14.28515625" style="211"/>
    <col min="10236" max="10236" width="6.42578125" style="211" customWidth="1"/>
    <col min="10237" max="10237" width="5.42578125" style="211" customWidth="1"/>
    <col min="10238" max="10238" width="41.85546875" style="211" customWidth="1"/>
    <col min="10239" max="10250" width="15.5703125" style="211" customWidth="1"/>
    <col min="10251" max="10251" width="16.140625" style="211" customWidth="1"/>
    <col min="10252" max="10491" width="14.28515625" style="211"/>
    <col min="10492" max="10492" width="6.42578125" style="211" customWidth="1"/>
    <col min="10493" max="10493" width="5.42578125" style="211" customWidth="1"/>
    <col min="10494" max="10494" width="41.85546875" style="211" customWidth="1"/>
    <col min="10495" max="10506" width="15.5703125" style="211" customWidth="1"/>
    <col min="10507" max="10507" width="16.140625" style="211" customWidth="1"/>
    <col min="10508" max="10747" width="14.28515625" style="211"/>
    <col min="10748" max="10748" width="6.42578125" style="211" customWidth="1"/>
    <col min="10749" max="10749" width="5.42578125" style="211" customWidth="1"/>
    <col min="10750" max="10750" width="41.85546875" style="211" customWidth="1"/>
    <col min="10751" max="10762" width="15.5703125" style="211" customWidth="1"/>
    <col min="10763" max="10763" width="16.140625" style="211" customWidth="1"/>
    <col min="10764" max="11003" width="14.28515625" style="211"/>
    <col min="11004" max="11004" width="6.42578125" style="211" customWidth="1"/>
    <col min="11005" max="11005" width="5.42578125" style="211" customWidth="1"/>
    <col min="11006" max="11006" width="41.85546875" style="211" customWidth="1"/>
    <col min="11007" max="11018" width="15.5703125" style="211" customWidth="1"/>
    <col min="11019" max="11019" width="16.140625" style="211" customWidth="1"/>
    <col min="11020" max="11259" width="14.28515625" style="211"/>
    <col min="11260" max="11260" width="6.42578125" style="211" customWidth="1"/>
    <col min="11261" max="11261" width="5.42578125" style="211" customWidth="1"/>
    <col min="11262" max="11262" width="41.85546875" style="211" customWidth="1"/>
    <col min="11263" max="11274" width="15.5703125" style="211" customWidth="1"/>
    <col min="11275" max="11275" width="16.140625" style="211" customWidth="1"/>
    <col min="11276" max="11515" width="14.28515625" style="211"/>
    <col min="11516" max="11516" width="6.42578125" style="211" customWidth="1"/>
    <col min="11517" max="11517" width="5.42578125" style="211" customWidth="1"/>
    <col min="11518" max="11518" width="41.85546875" style="211" customWidth="1"/>
    <col min="11519" max="11530" width="15.5703125" style="211" customWidth="1"/>
    <col min="11531" max="11531" width="16.140625" style="211" customWidth="1"/>
    <col min="11532" max="11771" width="14.28515625" style="211"/>
    <col min="11772" max="11772" width="6.42578125" style="211" customWidth="1"/>
    <col min="11773" max="11773" width="5.42578125" style="211" customWidth="1"/>
    <col min="11774" max="11774" width="41.85546875" style="211" customWidth="1"/>
    <col min="11775" max="11786" width="15.5703125" style="211" customWidth="1"/>
    <col min="11787" max="11787" width="16.140625" style="211" customWidth="1"/>
    <col min="11788" max="12027" width="14.28515625" style="211"/>
    <col min="12028" max="12028" width="6.42578125" style="211" customWidth="1"/>
    <col min="12029" max="12029" width="5.42578125" style="211" customWidth="1"/>
    <col min="12030" max="12030" width="41.85546875" style="211" customWidth="1"/>
    <col min="12031" max="12042" width="15.5703125" style="211" customWidth="1"/>
    <col min="12043" max="12043" width="16.140625" style="211" customWidth="1"/>
    <col min="12044" max="12283" width="14.28515625" style="211"/>
    <col min="12284" max="12284" width="6.42578125" style="211" customWidth="1"/>
    <col min="12285" max="12285" width="5.42578125" style="211" customWidth="1"/>
    <col min="12286" max="12286" width="41.85546875" style="211" customWidth="1"/>
    <col min="12287" max="12298" width="15.5703125" style="211" customWidth="1"/>
    <col min="12299" max="12299" width="16.140625" style="211" customWidth="1"/>
    <col min="12300" max="12539" width="14.28515625" style="211"/>
    <col min="12540" max="12540" width="6.42578125" style="211" customWidth="1"/>
    <col min="12541" max="12541" width="5.42578125" style="211" customWidth="1"/>
    <col min="12542" max="12542" width="41.85546875" style="211" customWidth="1"/>
    <col min="12543" max="12554" width="15.5703125" style="211" customWidth="1"/>
    <col min="12555" max="12555" width="16.140625" style="211" customWidth="1"/>
    <col min="12556" max="12795" width="14.28515625" style="211"/>
    <col min="12796" max="12796" width="6.42578125" style="211" customWidth="1"/>
    <col min="12797" max="12797" width="5.42578125" style="211" customWidth="1"/>
    <col min="12798" max="12798" width="41.85546875" style="211" customWidth="1"/>
    <col min="12799" max="12810" width="15.5703125" style="211" customWidth="1"/>
    <col min="12811" max="12811" width="16.140625" style="211" customWidth="1"/>
    <col min="12812" max="13051" width="14.28515625" style="211"/>
    <col min="13052" max="13052" width="6.42578125" style="211" customWidth="1"/>
    <col min="13053" max="13053" width="5.42578125" style="211" customWidth="1"/>
    <col min="13054" max="13054" width="41.85546875" style="211" customWidth="1"/>
    <col min="13055" max="13066" width="15.5703125" style="211" customWidth="1"/>
    <col min="13067" max="13067" width="16.140625" style="211" customWidth="1"/>
    <col min="13068" max="13307" width="14.28515625" style="211"/>
    <col min="13308" max="13308" width="6.42578125" style="211" customWidth="1"/>
    <col min="13309" max="13309" width="5.42578125" style="211" customWidth="1"/>
    <col min="13310" max="13310" width="41.85546875" style="211" customWidth="1"/>
    <col min="13311" max="13322" width="15.5703125" style="211" customWidth="1"/>
    <col min="13323" max="13323" width="16.140625" style="211" customWidth="1"/>
    <col min="13324" max="13563" width="14.28515625" style="211"/>
    <col min="13564" max="13564" width="6.42578125" style="211" customWidth="1"/>
    <col min="13565" max="13565" width="5.42578125" style="211" customWidth="1"/>
    <col min="13566" max="13566" width="41.85546875" style="211" customWidth="1"/>
    <col min="13567" max="13578" width="15.5703125" style="211" customWidth="1"/>
    <col min="13579" max="13579" width="16.140625" style="211" customWidth="1"/>
    <col min="13580" max="13819" width="14.28515625" style="211"/>
    <col min="13820" max="13820" width="6.42578125" style="211" customWidth="1"/>
    <col min="13821" max="13821" width="5.42578125" style="211" customWidth="1"/>
    <col min="13822" max="13822" width="41.85546875" style="211" customWidth="1"/>
    <col min="13823" max="13834" width="15.5703125" style="211" customWidth="1"/>
    <col min="13835" max="13835" width="16.140625" style="211" customWidth="1"/>
    <col min="13836" max="14075" width="14.28515625" style="211"/>
    <col min="14076" max="14076" width="6.42578125" style="211" customWidth="1"/>
    <col min="14077" max="14077" width="5.42578125" style="211" customWidth="1"/>
    <col min="14078" max="14078" width="41.85546875" style="211" customWidth="1"/>
    <col min="14079" max="14090" width="15.5703125" style="211" customWidth="1"/>
    <col min="14091" max="14091" width="16.140625" style="211" customWidth="1"/>
    <col min="14092" max="14331" width="14.28515625" style="211"/>
    <col min="14332" max="14332" width="6.42578125" style="211" customWidth="1"/>
    <col min="14333" max="14333" width="5.42578125" style="211" customWidth="1"/>
    <col min="14334" max="14334" width="41.85546875" style="211" customWidth="1"/>
    <col min="14335" max="14346" width="15.5703125" style="211" customWidth="1"/>
    <col min="14347" max="14347" width="16.140625" style="211" customWidth="1"/>
    <col min="14348" max="14587" width="14.28515625" style="211"/>
    <col min="14588" max="14588" width="6.42578125" style="211" customWidth="1"/>
    <col min="14589" max="14589" width="5.42578125" style="211" customWidth="1"/>
    <col min="14590" max="14590" width="41.85546875" style="211" customWidth="1"/>
    <col min="14591" max="14602" width="15.5703125" style="211" customWidth="1"/>
    <col min="14603" max="14603" width="16.140625" style="211" customWidth="1"/>
    <col min="14604" max="14843" width="14.28515625" style="211"/>
    <col min="14844" max="14844" width="6.42578125" style="211" customWidth="1"/>
    <col min="14845" max="14845" width="5.42578125" style="211" customWidth="1"/>
    <col min="14846" max="14846" width="41.85546875" style="211" customWidth="1"/>
    <col min="14847" max="14858" width="15.5703125" style="211" customWidth="1"/>
    <col min="14859" max="14859" width="16.140625" style="211" customWidth="1"/>
    <col min="14860" max="15099" width="14.28515625" style="211"/>
    <col min="15100" max="15100" width="6.42578125" style="211" customWidth="1"/>
    <col min="15101" max="15101" width="5.42578125" style="211" customWidth="1"/>
    <col min="15102" max="15102" width="41.85546875" style="211" customWidth="1"/>
    <col min="15103" max="15114" width="15.5703125" style="211" customWidth="1"/>
    <col min="15115" max="15115" width="16.140625" style="211" customWidth="1"/>
    <col min="15116" max="15355" width="14.28515625" style="211"/>
    <col min="15356" max="15356" width="6.42578125" style="211" customWidth="1"/>
    <col min="15357" max="15357" width="5.42578125" style="211" customWidth="1"/>
    <col min="15358" max="15358" width="41.85546875" style="211" customWidth="1"/>
    <col min="15359" max="15370" width="15.5703125" style="211" customWidth="1"/>
    <col min="15371" max="15371" width="16.140625" style="211" customWidth="1"/>
    <col min="15372" max="15611" width="14.28515625" style="211"/>
    <col min="15612" max="15612" width="6.42578125" style="211" customWidth="1"/>
    <col min="15613" max="15613" width="5.42578125" style="211" customWidth="1"/>
    <col min="15614" max="15614" width="41.85546875" style="211" customWidth="1"/>
    <col min="15615" max="15626" width="15.5703125" style="211" customWidth="1"/>
    <col min="15627" max="15627" width="16.140625" style="211" customWidth="1"/>
    <col min="15628" max="15867" width="14.28515625" style="211"/>
    <col min="15868" max="15868" width="6.42578125" style="211" customWidth="1"/>
    <col min="15869" max="15869" width="5.42578125" style="211" customWidth="1"/>
    <col min="15870" max="15870" width="41.85546875" style="211" customWidth="1"/>
    <col min="15871" max="15882" width="15.5703125" style="211" customWidth="1"/>
    <col min="15883" max="15883" width="16.140625" style="211" customWidth="1"/>
    <col min="15884" max="16123" width="14.28515625" style="211"/>
    <col min="16124" max="16124" width="6.42578125" style="211" customWidth="1"/>
    <col min="16125" max="16125" width="5.42578125" style="211" customWidth="1"/>
    <col min="16126" max="16126" width="41.85546875" style="211" customWidth="1"/>
    <col min="16127" max="16138" width="15.5703125" style="211" customWidth="1"/>
    <col min="16139" max="16139" width="16.140625" style="211" customWidth="1"/>
    <col min="16140" max="16384" width="14.28515625" style="211"/>
  </cols>
  <sheetData>
    <row r="1" spans="2:17" ht="21" customHeight="1">
      <c r="B1" s="358" t="s">
        <v>117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</row>
    <row r="2" spans="2:17" ht="21" customHeight="1" thickBot="1">
      <c r="K2" s="211" t="s">
        <v>0</v>
      </c>
    </row>
    <row r="3" spans="2:17" ht="17.100000000000001" customHeight="1">
      <c r="B3" s="361"/>
      <c r="C3" s="362"/>
      <c r="D3" s="73" t="s">
        <v>1</v>
      </c>
      <c r="E3" s="73" t="s">
        <v>2</v>
      </c>
      <c r="F3" s="73" t="s">
        <v>3</v>
      </c>
      <c r="G3" s="73" t="s">
        <v>4</v>
      </c>
      <c r="H3" s="73" t="s">
        <v>5</v>
      </c>
      <c r="I3" s="73" t="s">
        <v>6</v>
      </c>
      <c r="J3" s="73" t="s">
        <v>7</v>
      </c>
      <c r="K3" s="73" t="s">
        <v>8</v>
      </c>
      <c r="L3" s="73" t="s">
        <v>9</v>
      </c>
      <c r="M3" s="73" t="s">
        <v>10</v>
      </c>
      <c r="N3" s="73" t="s">
        <v>11</v>
      </c>
      <c r="O3" s="73" t="s">
        <v>12</v>
      </c>
      <c r="P3" s="74">
        <v>2022</v>
      </c>
      <c r="Q3" s="74" t="s">
        <v>168</v>
      </c>
    </row>
    <row r="4" spans="2:17" ht="11.25" customHeight="1">
      <c r="B4" s="363"/>
      <c r="C4" s="364"/>
      <c r="D4" s="367" t="s">
        <v>13</v>
      </c>
      <c r="E4" s="367" t="s">
        <v>13</v>
      </c>
      <c r="F4" s="367" t="s">
        <v>13</v>
      </c>
      <c r="G4" s="367" t="s">
        <v>13</v>
      </c>
      <c r="H4" s="367" t="s">
        <v>13</v>
      </c>
      <c r="I4" s="367" t="s">
        <v>13</v>
      </c>
      <c r="J4" s="367" t="s">
        <v>13</v>
      </c>
      <c r="K4" s="367" t="s">
        <v>13</v>
      </c>
      <c r="L4" s="367" t="s">
        <v>13</v>
      </c>
      <c r="M4" s="367" t="s">
        <v>13</v>
      </c>
      <c r="N4" s="367" t="s">
        <v>13</v>
      </c>
      <c r="O4" s="369" t="s">
        <v>13</v>
      </c>
      <c r="P4" s="359" t="s">
        <v>13</v>
      </c>
      <c r="Q4" s="359" t="s">
        <v>14</v>
      </c>
    </row>
    <row r="5" spans="2:17" ht="12" customHeight="1" thickBot="1">
      <c r="B5" s="365"/>
      <c r="C5" s="366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70"/>
      <c r="P5" s="360"/>
      <c r="Q5" s="360"/>
    </row>
    <row r="6" spans="2:17" ht="20.100000000000001" customHeight="1">
      <c r="B6" s="212"/>
      <c r="C6" s="213" t="s">
        <v>118</v>
      </c>
      <c r="D6" s="214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6"/>
      <c r="Q6" s="217"/>
    </row>
    <row r="7" spans="2:17" ht="24.95" customHeight="1">
      <c r="B7" s="218" t="s">
        <v>58</v>
      </c>
      <c r="C7" s="219" t="s">
        <v>119</v>
      </c>
      <c r="D7" s="220">
        <v>587.45266099308003</v>
      </c>
      <c r="E7" s="220">
        <v>427.81976176912997</v>
      </c>
      <c r="F7" s="220">
        <v>396.18015819999999</v>
      </c>
      <c r="G7" s="220">
        <v>453.34622585842004</v>
      </c>
      <c r="H7" s="220">
        <v>348.41718040804</v>
      </c>
      <c r="I7" s="220">
        <v>296.51706446755276</v>
      </c>
      <c r="J7" s="220">
        <v>300.87725382169987</v>
      </c>
      <c r="K7" s="220">
        <v>222.18007229967986</v>
      </c>
      <c r="L7" s="220">
        <v>190.57109538463538</v>
      </c>
      <c r="M7" s="220">
        <v>292.98762416345772</v>
      </c>
      <c r="N7" s="220">
        <v>320.17120520112985</v>
      </c>
      <c r="O7" s="220">
        <v>561.62772922898682</v>
      </c>
      <c r="P7" s="221">
        <v>4398.148031795813</v>
      </c>
      <c r="Q7" s="222">
        <v>0.72690164290936077</v>
      </c>
    </row>
    <row r="8" spans="2:17" ht="24.95" customHeight="1">
      <c r="B8" s="223" t="s">
        <v>63</v>
      </c>
      <c r="C8" s="224" t="s">
        <v>120</v>
      </c>
      <c r="D8" s="225">
        <v>917.7224262525101</v>
      </c>
      <c r="E8" s="225">
        <v>813.90764829668001</v>
      </c>
      <c r="F8" s="225">
        <v>868.66304803000003</v>
      </c>
      <c r="G8" s="225">
        <v>844.93728850671994</v>
      </c>
      <c r="H8" s="225">
        <v>782.41405570440008</v>
      </c>
      <c r="I8" s="225">
        <v>719.52017981879828</v>
      </c>
      <c r="J8" s="225">
        <v>769.11904808410225</v>
      </c>
      <c r="K8" s="225">
        <v>822.40391123034647</v>
      </c>
      <c r="L8" s="225">
        <v>651.4431272629007</v>
      </c>
      <c r="M8" s="225">
        <v>685.966545</v>
      </c>
      <c r="N8" s="225">
        <v>862.12972932665059</v>
      </c>
      <c r="O8" s="225">
        <v>802.1141804555748</v>
      </c>
      <c r="P8" s="221">
        <v>9540.3411879686828</v>
      </c>
      <c r="Q8" s="222">
        <v>0.98110216089531332</v>
      </c>
    </row>
    <row r="9" spans="2:17" ht="24.95" customHeight="1">
      <c r="B9" s="226" t="s">
        <v>65</v>
      </c>
      <c r="C9" s="227" t="s">
        <v>121</v>
      </c>
      <c r="D9" s="225">
        <v>47.705261999999998</v>
      </c>
      <c r="E9" s="225">
        <v>35.838412499999997</v>
      </c>
      <c r="F9" s="225">
        <v>49.569250500000003</v>
      </c>
      <c r="G9" s="225">
        <v>37.977670500000002</v>
      </c>
      <c r="H9" s="225">
        <v>17.486584499999999</v>
      </c>
      <c r="I9" s="225">
        <v>21.693968999999999</v>
      </c>
      <c r="J9" s="225">
        <v>33.045045000000002</v>
      </c>
      <c r="K9" s="225">
        <v>29.850331499999999</v>
      </c>
      <c r="L9" s="225">
        <v>34.724134499999998</v>
      </c>
      <c r="M9" s="225">
        <v>21.069989</v>
      </c>
      <c r="N9" s="225">
        <v>35.079891000000003</v>
      </c>
      <c r="O9" s="225">
        <v>27.533203499999999</v>
      </c>
      <c r="P9" s="221">
        <v>392</v>
      </c>
      <c r="Q9" s="222">
        <v>1.0227571983832395</v>
      </c>
    </row>
    <row r="10" spans="2:17" ht="24.95" customHeight="1">
      <c r="B10" s="228" t="s">
        <v>122</v>
      </c>
      <c r="C10" s="229" t="s">
        <v>123</v>
      </c>
      <c r="D10" s="230">
        <v>1552.8803492455902</v>
      </c>
      <c r="E10" s="231">
        <v>1277.5658225658099</v>
      </c>
      <c r="F10" s="232">
        <v>1314.41245673</v>
      </c>
      <c r="G10" s="230">
        <v>1336.26118486514</v>
      </c>
      <c r="H10" s="230">
        <v>1148.3178206124401</v>
      </c>
      <c r="I10" s="230">
        <v>1037.731213286351</v>
      </c>
      <c r="J10" s="230">
        <v>1103.0413469058024</v>
      </c>
      <c r="K10" s="230">
        <v>1074.4343150300265</v>
      </c>
      <c r="L10" s="230">
        <v>876.73835714753602</v>
      </c>
      <c r="M10" s="233">
        <v>1000.0241581634577</v>
      </c>
      <c r="N10" s="230">
        <v>1217.3808255277806</v>
      </c>
      <c r="O10" s="234">
        <v>1391.2751131845616</v>
      </c>
      <c r="P10" s="235">
        <v>14330.062963264496</v>
      </c>
      <c r="Q10" s="236">
        <v>0.88689811866350921</v>
      </c>
    </row>
    <row r="11" spans="2:17" ht="24.95" customHeight="1">
      <c r="B11" s="237" t="s">
        <v>124</v>
      </c>
      <c r="C11" s="238" t="s">
        <v>125</v>
      </c>
      <c r="D11" s="239">
        <v>18.865905250000001</v>
      </c>
      <c r="E11" s="239">
        <v>12.4351913</v>
      </c>
      <c r="F11" s="239">
        <v>11.893984349999998</v>
      </c>
      <c r="G11" s="239">
        <v>38.377953880000007</v>
      </c>
      <c r="H11" s="239">
        <v>24.318411039999994</v>
      </c>
      <c r="I11" s="239">
        <v>9.9246158000000015</v>
      </c>
      <c r="J11" s="239">
        <v>6.3314590501000012</v>
      </c>
      <c r="K11" s="239">
        <v>5.5158617499999973</v>
      </c>
      <c r="L11" s="239">
        <v>7.1970433999999956</v>
      </c>
      <c r="M11" s="239">
        <v>6.5025288500000054</v>
      </c>
      <c r="N11" s="239">
        <v>12.137510600000002</v>
      </c>
      <c r="O11" s="239">
        <v>24.445746999999994</v>
      </c>
      <c r="P11" s="240">
        <v>177.94621227009998</v>
      </c>
      <c r="Q11" s="241">
        <v>0.89597827362917593</v>
      </c>
    </row>
    <row r="12" spans="2:17" ht="20.100000000000001" customHeight="1" thickBot="1">
      <c r="B12" s="242"/>
      <c r="C12" s="243"/>
      <c r="D12" s="244"/>
      <c r="E12" s="244"/>
      <c r="F12" s="244"/>
      <c r="G12" s="245"/>
      <c r="H12" s="245"/>
      <c r="I12" s="245"/>
      <c r="J12" s="245"/>
      <c r="K12" s="245"/>
      <c r="L12" s="244"/>
      <c r="M12" s="244"/>
      <c r="N12" s="245"/>
      <c r="O12" s="245"/>
      <c r="P12" s="246"/>
      <c r="Q12" s="247"/>
    </row>
    <row r="13" spans="2:17" ht="20.100000000000001" customHeight="1">
      <c r="B13" s="212"/>
      <c r="C13" s="213" t="s">
        <v>126</v>
      </c>
      <c r="D13" s="214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6"/>
      <c r="Q13" s="217"/>
    </row>
    <row r="14" spans="2:17" ht="24.95" customHeight="1">
      <c r="B14" s="226" t="s">
        <v>127</v>
      </c>
      <c r="C14" s="219" t="s">
        <v>128</v>
      </c>
      <c r="D14" s="248">
        <v>159.42962399999999</v>
      </c>
      <c r="E14" s="248">
        <v>141.09845899999999</v>
      </c>
      <c r="F14" s="248">
        <v>132.88731100000001</v>
      </c>
      <c r="G14" s="248">
        <v>102.96534800000001</v>
      </c>
      <c r="H14" s="248">
        <v>131.568285</v>
      </c>
      <c r="I14" s="248">
        <v>95.367897999999997</v>
      </c>
      <c r="J14" s="248">
        <v>94.341282000000007</v>
      </c>
      <c r="K14" s="248">
        <v>86.565417999999994</v>
      </c>
      <c r="L14" s="248">
        <v>175.368246</v>
      </c>
      <c r="M14" s="248">
        <v>235.782194</v>
      </c>
      <c r="N14" s="248">
        <v>132.84763799999999</v>
      </c>
      <c r="O14" s="248">
        <v>183.729511</v>
      </c>
      <c r="P14" s="249">
        <v>1671.9512139999999</v>
      </c>
      <c r="Q14" s="250">
        <v>0.93889450079099879</v>
      </c>
    </row>
    <row r="15" spans="2:17" ht="24.95" customHeight="1">
      <c r="B15" s="226" t="s">
        <v>129</v>
      </c>
      <c r="C15" s="227" t="s">
        <v>130</v>
      </c>
      <c r="D15" s="248">
        <v>25.644480000000001</v>
      </c>
      <c r="E15" s="248">
        <v>37.002195</v>
      </c>
      <c r="F15" s="248">
        <v>111.81883500000001</v>
      </c>
      <c r="G15" s="248">
        <v>76.582438999999994</v>
      </c>
      <c r="H15" s="248">
        <v>50.917924999999997</v>
      </c>
      <c r="I15" s="248">
        <v>138.63942399999999</v>
      </c>
      <c r="J15" s="248">
        <v>176.35782800000001</v>
      </c>
      <c r="K15" s="248">
        <v>160.46757600000001</v>
      </c>
      <c r="L15" s="248">
        <v>162.00837100000001</v>
      </c>
      <c r="M15" s="248">
        <v>132.681905</v>
      </c>
      <c r="N15" s="248">
        <v>89.374150999999998</v>
      </c>
      <c r="O15" s="248">
        <v>87.703495000000004</v>
      </c>
      <c r="P15" s="251">
        <v>1249.1986240000001</v>
      </c>
      <c r="Q15" s="252">
        <v>1.4218634397527621</v>
      </c>
    </row>
    <row r="16" spans="2:17" ht="24.95" customHeight="1">
      <c r="B16" s="226" t="s">
        <v>131</v>
      </c>
      <c r="C16" s="227" t="s">
        <v>132</v>
      </c>
      <c r="D16" s="248">
        <v>39.551668999999997</v>
      </c>
      <c r="E16" s="248">
        <v>25.527542</v>
      </c>
      <c r="F16" s="248">
        <v>73.532638000000006</v>
      </c>
      <c r="G16" s="248">
        <v>42.620406000000003</v>
      </c>
      <c r="H16" s="248">
        <v>27.850750999999999</v>
      </c>
      <c r="I16" s="248">
        <v>89.329358999999997</v>
      </c>
      <c r="J16" s="248">
        <v>121.29691800000001</v>
      </c>
      <c r="K16" s="248">
        <v>148.30498800000001</v>
      </c>
      <c r="L16" s="248">
        <v>73.335026999999997</v>
      </c>
      <c r="M16" s="248">
        <v>29.592669000000001</v>
      </c>
      <c r="N16" s="248">
        <v>92.001017000000004</v>
      </c>
      <c r="O16" s="248">
        <v>144.387362</v>
      </c>
      <c r="P16" s="249">
        <v>907.33034599999996</v>
      </c>
      <c r="Q16" s="250">
        <v>1.5136967810236652</v>
      </c>
    </row>
    <row r="17" spans="1:17" ht="24.95" customHeight="1">
      <c r="B17" s="253" t="s">
        <v>133</v>
      </c>
      <c r="C17" s="229" t="s">
        <v>134</v>
      </c>
      <c r="D17" s="230">
        <v>224.62577300000001</v>
      </c>
      <c r="E17" s="230">
        <v>203.628196</v>
      </c>
      <c r="F17" s="230">
        <v>318.23878400000001</v>
      </c>
      <c r="G17" s="254">
        <v>222.168193</v>
      </c>
      <c r="H17" s="232">
        <v>210.336961</v>
      </c>
      <c r="I17" s="255">
        <v>323.336681</v>
      </c>
      <c r="J17" s="255">
        <v>391.99602800000002</v>
      </c>
      <c r="K17" s="255">
        <v>395.33798200000001</v>
      </c>
      <c r="L17" s="255">
        <v>410.71164399999998</v>
      </c>
      <c r="M17" s="255">
        <v>398.05676799999998</v>
      </c>
      <c r="N17" s="232">
        <v>314.22280599999999</v>
      </c>
      <c r="O17" s="230">
        <v>415.82036799999997</v>
      </c>
      <c r="P17" s="235">
        <v>3828.480184</v>
      </c>
      <c r="Q17" s="236">
        <v>1.1748331482954644</v>
      </c>
    </row>
    <row r="18" spans="1:17" ht="20.100000000000001" customHeight="1">
      <c r="B18" s="256"/>
      <c r="C18" s="257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9"/>
      <c r="Q18" s="260"/>
    </row>
    <row r="19" spans="1:17" ht="24.95" customHeight="1" thickBot="1">
      <c r="B19" s="261" t="str">
        <f>"(10)"</f>
        <v>(10)</v>
      </c>
      <c r="C19" s="262" t="s">
        <v>135</v>
      </c>
      <c r="D19" s="263">
        <v>1796.3720274955901</v>
      </c>
      <c r="E19" s="264">
        <v>1493.62920986581</v>
      </c>
      <c r="F19" s="264">
        <v>1644.5452250799999</v>
      </c>
      <c r="G19" s="264">
        <v>1596.8073317451401</v>
      </c>
      <c r="H19" s="264">
        <v>1382.97319265244</v>
      </c>
      <c r="I19" s="265">
        <v>1370.9925100863511</v>
      </c>
      <c r="J19" s="266">
        <v>1501.3688339559023</v>
      </c>
      <c r="K19" s="264">
        <v>1475.2881587800264</v>
      </c>
      <c r="L19" s="265">
        <v>1294.6470445475361</v>
      </c>
      <c r="M19" s="266">
        <v>1404.5834550134578</v>
      </c>
      <c r="N19" s="264">
        <v>1543.7411421277804</v>
      </c>
      <c r="O19" s="264">
        <v>1831.5412281845618</v>
      </c>
      <c r="P19" s="267">
        <v>18336.489359534597</v>
      </c>
      <c r="Q19" s="268">
        <v>0.93482657728620744</v>
      </c>
    </row>
    <row r="20" spans="1:17" ht="20.100000000000001" customHeight="1" thickBot="1">
      <c r="B20" s="269"/>
      <c r="C20" s="270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0"/>
      <c r="Q20" s="272"/>
    </row>
    <row r="21" spans="1:17" ht="20.100000000000001" customHeight="1">
      <c r="B21" s="212"/>
      <c r="C21" s="213" t="s">
        <v>136</v>
      </c>
      <c r="D21" s="214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6"/>
      <c r="Q21" s="217"/>
    </row>
    <row r="22" spans="1:17" ht="24.95" customHeight="1">
      <c r="A22" s="273"/>
      <c r="B22" s="223" t="s">
        <v>137</v>
      </c>
      <c r="C22" s="274" t="s">
        <v>138</v>
      </c>
      <c r="D22" s="248">
        <v>986.73402068460007</v>
      </c>
      <c r="E22" s="248">
        <v>849.15137982765009</v>
      </c>
      <c r="F22" s="248">
        <v>924.06531296988987</v>
      </c>
      <c r="G22" s="248">
        <v>799.67282541884015</v>
      </c>
      <c r="H22" s="248">
        <v>726.86452893223998</v>
      </c>
      <c r="I22" s="248">
        <v>733.5108946985124</v>
      </c>
      <c r="J22" s="248">
        <v>792.48364152891918</v>
      </c>
      <c r="K22" s="248">
        <v>783.94484793995002</v>
      </c>
      <c r="L22" s="248">
        <v>752.78181059356018</v>
      </c>
      <c r="M22" s="248">
        <v>807.31878232910617</v>
      </c>
      <c r="N22" s="248">
        <v>868.33490584117487</v>
      </c>
      <c r="O22" s="248">
        <v>972.45381431334329</v>
      </c>
      <c r="P22" s="249">
        <v>9997.316765077785</v>
      </c>
      <c r="Q22" s="250">
        <v>1.0033217013587987</v>
      </c>
    </row>
    <row r="23" spans="1:17" ht="24.95" customHeight="1">
      <c r="A23" s="273"/>
      <c r="B23" s="223" t="s">
        <v>139</v>
      </c>
      <c r="C23" s="224" t="s">
        <v>140</v>
      </c>
      <c r="D23" s="248">
        <v>88.722824117239995</v>
      </c>
      <c r="E23" s="248">
        <v>82.171304383879999</v>
      </c>
      <c r="F23" s="248">
        <v>86.348864810000009</v>
      </c>
      <c r="G23" s="248">
        <v>83.569408265760003</v>
      </c>
      <c r="H23" s="248">
        <v>83.912820110369992</v>
      </c>
      <c r="I23" s="248">
        <v>67.72531741479996</v>
      </c>
      <c r="J23" s="248">
        <v>80.745012594400038</v>
      </c>
      <c r="K23" s="248">
        <v>81.287586887799932</v>
      </c>
      <c r="L23" s="248">
        <v>78.119814382999991</v>
      </c>
      <c r="M23" s="248">
        <v>81.998159078799986</v>
      </c>
      <c r="N23" s="248">
        <v>78.056920592000012</v>
      </c>
      <c r="O23" s="248">
        <v>82.807254822399997</v>
      </c>
      <c r="P23" s="249">
        <v>975.46528746044999</v>
      </c>
      <c r="Q23" s="250">
        <v>0.96208300550729453</v>
      </c>
    </row>
    <row r="24" spans="1:17" ht="24.95" customHeight="1">
      <c r="A24" s="273"/>
      <c r="B24" s="223" t="s">
        <v>141</v>
      </c>
      <c r="C24" s="224" t="s">
        <v>142</v>
      </c>
      <c r="D24" s="248">
        <v>9.0946647531</v>
      </c>
      <c r="E24" s="248">
        <v>11.421906810000001</v>
      </c>
      <c r="F24" s="248">
        <v>12.943155390000001</v>
      </c>
      <c r="G24" s="248">
        <v>10.967473260000002</v>
      </c>
      <c r="H24" s="248">
        <v>9.4857910060000012</v>
      </c>
      <c r="I24" s="248">
        <v>11.478674446000015</v>
      </c>
      <c r="J24" s="248">
        <v>13.144747150000002</v>
      </c>
      <c r="K24" s="248">
        <v>11.434149048751983</v>
      </c>
      <c r="L24" s="248">
        <v>13.535910930000005</v>
      </c>
      <c r="M24" s="248">
        <v>12.465119700000075</v>
      </c>
      <c r="N24" s="248">
        <v>11.903309349999835</v>
      </c>
      <c r="O24" s="248">
        <v>11.469015450000017</v>
      </c>
      <c r="P24" s="249">
        <v>139.34391729385192</v>
      </c>
      <c r="Q24" s="250">
        <v>1.2695762006486051</v>
      </c>
    </row>
    <row r="25" spans="1:17" ht="24.95" customHeight="1">
      <c r="A25" s="273"/>
      <c r="B25" s="218" t="s">
        <v>143</v>
      </c>
      <c r="C25" s="275" t="s">
        <v>144</v>
      </c>
      <c r="D25" s="232">
        <v>1084.5515095549399</v>
      </c>
      <c r="E25" s="232">
        <v>942.74459102153003</v>
      </c>
      <c r="F25" s="232">
        <v>1023.3573331698898</v>
      </c>
      <c r="G25" s="232">
        <v>894.20970694460016</v>
      </c>
      <c r="H25" s="232">
        <v>820.26314004861013</v>
      </c>
      <c r="I25" s="232">
        <v>812.71488655931239</v>
      </c>
      <c r="J25" s="255">
        <v>886.37340127331925</v>
      </c>
      <c r="K25" s="232">
        <v>876.66658387650193</v>
      </c>
      <c r="L25" s="232">
        <v>844.43753590656013</v>
      </c>
      <c r="M25" s="232">
        <v>901.7820611079062</v>
      </c>
      <c r="N25" s="232">
        <v>958.2951357831746</v>
      </c>
      <c r="O25" s="232">
        <v>1066.7300845857433</v>
      </c>
      <c r="P25" s="235">
        <v>11112.125969832086</v>
      </c>
      <c r="Q25" s="236">
        <v>1.0021862981811898</v>
      </c>
    </row>
    <row r="26" spans="1:17" ht="20.100000000000001" customHeight="1">
      <c r="A26" s="273"/>
      <c r="B26" s="237"/>
      <c r="C26" s="276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8"/>
      <c r="Q26" s="279">
        <v>0</v>
      </c>
    </row>
    <row r="27" spans="1:17" ht="20.100000000000001" customHeight="1">
      <c r="B27" s="280"/>
      <c r="C27" s="281" t="s">
        <v>145</v>
      </c>
      <c r="D27" s="282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4"/>
    </row>
    <row r="28" spans="1:17" ht="24.95" customHeight="1">
      <c r="A28" s="273"/>
      <c r="B28" s="218" t="s">
        <v>146</v>
      </c>
      <c r="C28" s="219" t="s">
        <v>147</v>
      </c>
      <c r="D28" s="285">
        <v>282.16182700000002</v>
      </c>
      <c r="E28" s="285">
        <v>200.03412499999999</v>
      </c>
      <c r="F28" s="285">
        <v>356.00958700000001</v>
      </c>
      <c r="G28" s="285">
        <v>338.89344499999999</v>
      </c>
      <c r="H28" s="285">
        <v>168.31176099999999</v>
      </c>
      <c r="I28" s="285">
        <v>328.06575400000003</v>
      </c>
      <c r="J28" s="285">
        <v>449.42890299999999</v>
      </c>
      <c r="K28" s="285">
        <v>432.545232</v>
      </c>
      <c r="L28" s="285">
        <v>256.69713300000001</v>
      </c>
      <c r="M28" s="285">
        <v>221.547631</v>
      </c>
      <c r="N28" s="285">
        <v>366.48119400000002</v>
      </c>
      <c r="O28" s="220">
        <v>497.99034399999999</v>
      </c>
      <c r="P28" s="221">
        <v>3898.1669360000001</v>
      </c>
      <c r="Q28" s="222">
        <v>0.88322152690610745</v>
      </c>
    </row>
    <row r="29" spans="1:17" ht="24.95" customHeight="1">
      <c r="A29" s="273"/>
      <c r="B29" s="242" t="s">
        <v>148</v>
      </c>
      <c r="C29" s="224" t="s">
        <v>149</v>
      </c>
      <c r="D29" s="286">
        <v>113.004639</v>
      </c>
      <c r="E29" s="286">
        <v>87.995210999999998</v>
      </c>
      <c r="F29" s="286">
        <v>47.830938000000003</v>
      </c>
      <c r="G29" s="286">
        <v>76.015029999999996</v>
      </c>
      <c r="H29" s="286">
        <v>93.816252000000006</v>
      </c>
      <c r="I29" s="286">
        <v>31.920518000000001</v>
      </c>
      <c r="J29" s="286">
        <v>13.481666000000001</v>
      </c>
      <c r="K29" s="286">
        <v>22.354240999999998</v>
      </c>
      <c r="L29" s="286">
        <v>29.278938</v>
      </c>
      <c r="M29" s="286">
        <v>39.881647999999998</v>
      </c>
      <c r="N29" s="286">
        <v>37.930776000000002</v>
      </c>
      <c r="O29" s="287">
        <v>49.749032999999997</v>
      </c>
      <c r="P29" s="249">
        <v>643.25888999999995</v>
      </c>
      <c r="Q29" s="250">
        <v>0.79061661505131009</v>
      </c>
    </row>
    <row r="30" spans="1:17" ht="24.95" customHeight="1">
      <c r="A30" s="273"/>
      <c r="B30" s="223" t="s">
        <v>150</v>
      </c>
      <c r="C30" s="224" t="s">
        <v>151</v>
      </c>
      <c r="D30" s="286">
        <v>275.14442400000001</v>
      </c>
      <c r="E30" s="286">
        <v>235.51434499999999</v>
      </c>
      <c r="F30" s="286">
        <v>183.572202</v>
      </c>
      <c r="G30" s="286">
        <v>260.46609100000001</v>
      </c>
      <c r="H30" s="286">
        <v>277.43170199999997</v>
      </c>
      <c r="I30" s="286">
        <v>173.069973</v>
      </c>
      <c r="J30" s="286">
        <v>124.383139</v>
      </c>
      <c r="K30" s="286">
        <v>118.024575</v>
      </c>
      <c r="L30" s="288">
        <v>137.14515900000001</v>
      </c>
      <c r="M30" s="286">
        <v>212.447441</v>
      </c>
      <c r="N30" s="286">
        <v>149.25510299999999</v>
      </c>
      <c r="O30" s="287">
        <v>168.41427300000001</v>
      </c>
      <c r="P30" s="249">
        <v>2314.8684269999999</v>
      </c>
      <c r="Q30" s="250">
        <v>0.83068053595891822</v>
      </c>
    </row>
    <row r="31" spans="1:17" ht="24.95" customHeight="1">
      <c r="A31" s="273"/>
      <c r="B31" s="289" t="s">
        <v>152</v>
      </c>
      <c r="C31" s="290" t="s">
        <v>153</v>
      </c>
      <c r="D31" s="230">
        <v>670.31088999999997</v>
      </c>
      <c r="E31" s="230">
        <v>523.54368099999999</v>
      </c>
      <c r="F31" s="230">
        <v>587.41272700000002</v>
      </c>
      <c r="G31" s="255">
        <v>675.37456599999996</v>
      </c>
      <c r="H31" s="232">
        <v>539.55971499999998</v>
      </c>
      <c r="I31" s="232">
        <v>533.05624499999999</v>
      </c>
      <c r="J31" s="255">
        <v>587.29370800000004</v>
      </c>
      <c r="K31" s="232">
        <v>572.92404799999997</v>
      </c>
      <c r="L31" s="232">
        <v>423.12123000000003</v>
      </c>
      <c r="M31" s="232">
        <v>473.87671999999998</v>
      </c>
      <c r="N31" s="232">
        <v>553.66707299999996</v>
      </c>
      <c r="O31" s="230">
        <v>716.15364999999997</v>
      </c>
      <c r="P31" s="291">
        <v>6856.294253</v>
      </c>
      <c r="Q31" s="292">
        <v>0.8555494367345936</v>
      </c>
    </row>
    <row r="32" spans="1:17" ht="24.95" customHeight="1">
      <c r="A32" s="273"/>
      <c r="B32" s="237" t="s">
        <v>154</v>
      </c>
      <c r="C32" s="293" t="s">
        <v>155</v>
      </c>
      <c r="D32" s="294">
        <v>8.8257180000000002</v>
      </c>
      <c r="E32" s="294">
        <v>1.3291740000000001</v>
      </c>
      <c r="F32" s="294">
        <v>3.077445</v>
      </c>
      <c r="G32" s="294">
        <v>1.47E-4</v>
      </c>
      <c r="H32" s="294">
        <v>0</v>
      </c>
      <c r="I32" s="294">
        <v>0</v>
      </c>
      <c r="J32" s="294">
        <v>1.47E-4</v>
      </c>
      <c r="K32" s="294">
        <v>2.4107999999999994E-2</v>
      </c>
      <c r="L32" s="294">
        <v>2.3440620000000001</v>
      </c>
      <c r="M32" s="294">
        <v>4.277406</v>
      </c>
      <c r="N32" s="294">
        <v>3.7302719999999998</v>
      </c>
      <c r="O32" s="294">
        <v>11.423958000000001</v>
      </c>
      <c r="P32" s="240">
        <v>35.032437000000002</v>
      </c>
      <c r="Q32" s="241">
        <v>0.24351582556465537</v>
      </c>
    </row>
    <row r="33" spans="1:17" ht="20.100000000000001" customHeight="1">
      <c r="A33" s="273"/>
      <c r="B33" s="256"/>
      <c r="C33" s="295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7"/>
      <c r="Q33" s="298"/>
    </row>
    <row r="34" spans="1:17" ht="24.95" customHeight="1" thickBot="1">
      <c r="A34" s="273"/>
      <c r="B34" s="261" t="str">
        <f>"(20)"</f>
        <v>(20)</v>
      </c>
      <c r="C34" s="262" t="s">
        <v>156</v>
      </c>
      <c r="D34" s="263">
        <v>1763.6881175549399</v>
      </c>
      <c r="E34" s="264">
        <v>1467.6174460215302</v>
      </c>
      <c r="F34" s="264">
        <v>1613.8475051698899</v>
      </c>
      <c r="G34" s="264">
        <v>1569.5844199446001</v>
      </c>
      <c r="H34" s="264">
        <v>1359.8228550486101</v>
      </c>
      <c r="I34" s="265">
        <v>1345.7711315593124</v>
      </c>
      <c r="J34" s="266">
        <v>1473.6672562733193</v>
      </c>
      <c r="K34" s="264">
        <v>1449.614739876502</v>
      </c>
      <c r="L34" s="265">
        <v>1269.9028279065601</v>
      </c>
      <c r="M34" s="266">
        <v>1379.9361871079063</v>
      </c>
      <c r="N34" s="264">
        <v>1515.6924807831745</v>
      </c>
      <c r="O34" s="264">
        <v>1794.3076925857433</v>
      </c>
      <c r="P34" s="267">
        <v>18003.452659832084</v>
      </c>
      <c r="Q34" s="268">
        <v>0.93545552152568456</v>
      </c>
    </row>
    <row r="35" spans="1:17" ht="20.100000000000001" customHeight="1" thickBot="1">
      <c r="B35" s="269"/>
      <c r="C35" s="270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0"/>
      <c r="Q35" s="272"/>
    </row>
    <row r="36" spans="1:17" ht="20.100000000000001" customHeight="1">
      <c r="B36" s="212"/>
      <c r="C36" s="213" t="s">
        <v>157</v>
      </c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6"/>
      <c r="Q36" s="217"/>
    </row>
    <row r="37" spans="1:17" ht="24.95" customHeight="1">
      <c r="B37" s="223" t="s">
        <v>158</v>
      </c>
      <c r="C37" s="299" t="s">
        <v>159</v>
      </c>
      <c r="D37" s="300">
        <v>32.683909940650224</v>
      </c>
      <c r="E37" s="300">
        <v>26.011763844279766</v>
      </c>
      <c r="F37" s="300">
        <v>30.697719910109996</v>
      </c>
      <c r="G37" s="300">
        <v>27.222911800539972</v>
      </c>
      <c r="H37" s="300">
        <v>23.150337603829861</v>
      </c>
      <c r="I37" s="300">
        <v>25.221378527038812</v>
      </c>
      <c r="J37" s="300">
        <v>27.701577682583093</v>
      </c>
      <c r="K37" s="300">
        <v>25.6734189035244</v>
      </c>
      <c r="L37" s="300">
        <v>24.744216640975953</v>
      </c>
      <c r="M37" s="300">
        <v>24.647267905551434</v>
      </c>
      <c r="N37" s="300">
        <v>28.048661344605922</v>
      </c>
      <c r="O37" s="300">
        <v>37.2335355988183</v>
      </c>
      <c r="P37" s="301">
        <v>333.03669970250775</v>
      </c>
      <c r="Q37" s="302">
        <v>0.90204128040770004</v>
      </c>
    </row>
    <row r="38" spans="1:17" ht="24.95" customHeight="1" thickBot="1">
      <c r="B38" s="303" t="s">
        <v>160</v>
      </c>
      <c r="C38" s="304" t="s">
        <v>161</v>
      </c>
      <c r="D38" s="305">
        <v>1.8194399289448108E-2</v>
      </c>
      <c r="E38" s="305">
        <v>1.741514137007049E-2</v>
      </c>
      <c r="F38" s="305">
        <v>1.8666388398419803E-2</v>
      </c>
      <c r="G38" s="305">
        <v>1.7048338430904017E-2</v>
      </c>
      <c r="H38" s="305">
        <v>1.6739541826858717E-2</v>
      </c>
      <c r="I38" s="305">
        <v>1.8396437866352939E-2</v>
      </c>
      <c r="J38" s="305">
        <v>1.845088099344197E-2</v>
      </c>
      <c r="K38" s="305">
        <v>1.7402307983516083E-2</v>
      </c>
      <c r="L38" s="305">
        <v>1.9112712414698141E-2</v>
      </c>
      <c r="M38" s="305">
        <v>1.7547741871496898E-2</v>
      </c>
      <c r="N38" s="305">
        <v>1.8169277594004971E-2</v>
      </c>
      <c r="O38" s="305">
        <v>2.0329073146622245E-2</v>
      </c>
      <c r="P38" s="306">
        <v>1.8162511545828455E-2</v>
      </c>
      <c r="Q38" s="307">
        <v>0.96576790153957115</v>
      </c>
    </row>
  </sheetData>
  <mergeCells count="16">
    <mergeCell ref="B1:Q1"/>
    <mergeCell ref="Q4:Q5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0563-24BA-480D-BF71-79B167819442}">
  <dimension ref="A1:AB88"/>
  <sheetViews>
    <sheetView zoomScale="75" zoomScaleNormal="75" workbookViewId="0">
      <selection activeCell="B74" sqref="B74:AB88"/>
    </sheetView>
  </sheetViews>
  <sheetFormatPr defaultRowHeight="12.75"/>
  <cols>
    <col min="1" max="1" width="11.140625" style="308" customWidth="1"/>
    <col min="2" max="2" width="13.140625" style="309" customWidth="1"/>
    <col min="3" max="3" width="12.28515625" style="309" bestFit="1" customWidth="1"/>
    <col min="4" max="6" width="7.7109375" style="309" customWidth="1"/>
    <col min="7" max="7" width="8" style="309" customWidth="1"/>
    <col min="8" max="8" width="9" style="309" customWidth="1"/>
    <col min="9" max="28" width="7.7109375" style="309" customWidth="1"/>
    <col min="29" max="256" width="9.140625" style="309"/>
    <col min="257" max="257" width="11.140625" style="309" customWidth="1"/>
    <col min="258" max="258" width="13.140625" style="309" customWidth="1"/>
    <col min="259" max="259" width="12.28515625" style="309" bestFit="1" customWidth="1"/>
    <col min="260" max="284" width="7.7109375" style="309" customWidth="1"/>
    <col min="285" max="512" width="9.140625" style="309"/>
    <col min="513" max="513" width="11.140625" style="309" customWidth="1"/>
    <col min="514" max="514" width="13.140625" style="309" customWidth="1"/>
    <col min="515" max="515" width="12.28515625" style="309" bestFit="1" customWidth="1"/>
    <col min="516" max="540" width="7.7109375" style="309" customWidth="1"/>
    <col min="541" max="768" width="9.140625" style="309"/>
    <col min="769" max="769" width="11.140625" style="309" customWidth="1"/>
    <col min="770" max="770" width="13.140625" style="309" customWidth="1"/>
    <col min="771" max="771" width="12.28515625" style="309" bestFit="1" customWidth="1"/>
    <col min="772" max="796" width="7.7109375" style="309" customWidth="1"/>
    <col min="797" max="1024" width="9.140625" style="309"/>
    <col min="1025" max="1025" width="11.140625" style="309" customWidth="1"/>
    <col min="1026" max="1026" width="13.140625" style="309" customWidth="1"/>
    <col min="1027" max="1027" width="12.28515625" style="309" bestFit="1" customWidth="1"/>
    <col min="1028" max="1052" width="7.7109375" style="309" customWidth="1"/>
    <col min="1053" max="1280" width="9.140625" style="309"/>
    <col min="1281" max="1281" width="11.140625" style="309" customWidth="1"/>
    <col min="1282" max="1282" width="13.140625" style="309" customWidth="1"/>
    <col min="1283" max="1283" width="12.28515625" style="309" bestFit="1" customWidth="1"/>
    <col min="1284" max="1308" width="7.7109375" style="309" customWidth="1"/>
    <col min="1309" max="1536" width="9.140625" style="309"/>
    <col min="1537" max="1537" width="11.140625" style="309" customWidth="1"/>
    <col min="1538" max="1538" width="13.140625" style="309" customWidth="1"/>
    <col min="1539" max="1539" width="12.28515625" style="309" bestFit="1" customWidth="1"/>
    <col min="1540" max="1564" width="7.7109375" style="309" customWidth="1"/>
    <col min="1565" max="1792" width="9.140625" style="309"/>
    <col min="1793" max="1793" width="11.140625" style="309" customWidth="1"/>
    <col min="1794" max="1794" width="13.140625" style="309" customWidth="1"/>
    <col min="1795" max="1795" width="12.28515625" style="309" bestFit="1" customWidth="1"/>
    <col min="1796" max="1820" width="7.7109375" style="309" customWidth="1"/>
    <col min="1821" max="2048" width="9.140625" style="309"/>
    <col min="2049" max="2049" width="11.140625" style="309" customWidth="1"/>
    <col min="2050" max="2050" width="13.140625" style="309" customWidth="1"/>
    <col min="2051" max="2051" width="12.28515625" style="309" bestFit="1" customWidth="1"/>
    <col min="2052" max="2076" width="7.7109375" style="309" customWidth="1"/>
    <col min="2077" max="2304" width="9.140625" style="309"/>
    <col min="2305" max="2305" width="11.140625" style="309" customWidth="1"/>
    <col min="2306" max="2306" width="13.140625" style="309" customWidth="1"/>
    <col min="2307" max="2307" width="12.28515625" style="309" bestFit="1" customWidth="1"/>
    <col min="2308" max="2332" width="7.7109375" style="309" customWidth="1"/>
    <col min="2333" max="2560" width="9.140625" style="309"/>
    <col min="2561" max="2561" width="11.140625" style="309" customWidth="1"/>
    <col min="2562" max="2562" width="13.140625" style="309" customWidth="1"/>
    <col min="2563" max="2563" width="12.28515625" style="309" bestFit="1" customWidth="1"/>
    <col min="2564" max="2588" width="7.7109375" style="309" customWidth="1"/>
    <col min="2589" max="2816" width="9.140625" style="309"/>
    <col min="2817" max="2817" width="11.140625" style="309" customWidth="1"/>
    <col min="2818" max="2818" width="13.140625" style="309" customWidth="1"/>
    <col min="2819" max="2819" width="12.28515625" style="309" bestFit="1" customWidth="1"/>
    <col min="2820" max="2844" width="7.7109375" style="309" customWidth="1"/>
    <col min="2845" max="3072" width="9.140625" style="309"/>
    <col min="3073" max="3073" width="11.140625" style="309" customWidth="1"/>
    <col min="3074" max="3074" width="13.140625" style="309" customWidth="1"/>
    <col min="3075" max="3075" width="12.28515625" style="309" bestFit="1" customWidth="1"/>
    <col min="3076" max="3100" width="7.7109375" style="309" customWidth="1"/>
    <col min="3101" max="3328" width="9.140625" style="309"/>
    <col min="3329" max="3329" width="11.140625" style="309" customWidth="1"/>
    <col min="3330" max="3330" width="13.140625" style="309" customWidth="1"/>
    <col min="3331" max="3331" width="12.28515625" style="309" bestFit="1" customWidth="1"/>
    <col min="3332" max="3356" width="7.7109375" style="309" customWidth="1"/>
    <col min="3357" max="3584" width="9.140625" style="309"/>
    <col min="3585" max="3585" width="11.140625" style="309" customWidth="1"/>
    <col min="3586" max="3586" width="13.140625" style="309" customWidth="1"/>
    <col min="3587" max="3587" width="12.28515625" style="309" bestFit="1" customWidth="1"/>
    <col min="3588" max="3612" width="7.7109375" style="309" customWidth="1"/>
    <col min="3613" max="3840" width="9.140625" style="309"/>
    <col min="3841" max="3841" width="11.140625" style="309" customWidth="1"/>
    <col min="3842" max="3842" width="13.140625" style="309" customWidth="1"/>
    <col min="3843" max="3843" width="12.28515625" style="309" bestFit="1" customWidth="1"/>
    <col min="3844" max="3868" width="7.7109375" style="309" customWidth="1"/>
    <col min="3869" max="4096" width="9.140625" style="309"/>
    <col min="4097" max="4097" width="11.140625" style="309" customWidth="1"/>
    <col min="4098" max="4098" width="13.140625" style="309" customWidth="1"/>
    <col min="4099" max="4099" width="12.28515625" style="309" bestFit="1" customWidth="1"/>
    <col min="4100" max="4124" width="7.7109375" style="309" customWidth="1"/>
    <col min="4125" max="4352" width="9.140625" style="309"/>
    <col min="4353" max="4353" width="11.140625" style="309" customWidth="1"/>
    <col min="4354" max="4354" width="13.140625" style="309" customWidth="1"/>
    <col min="4355" max="4355" width="12.28515625" style="309" bestFit="1" customWidth="1"/>
    <col min="4356" max="4380" width="7.7109375" style="309" customWidth="1"/>
    <col min="4381" max="4608" width="9.140625" style="309"/>
    <col min="4609" max="4609" width="11.140625" style="309" customWidth="1"/>
    <col min="4610" max="4610" width="13.140625" style="309" customWidth="1"/>
    <col min="4611" max="4611" width="12.28515625" style="309" bestFit="1" customWidth="1"/>
    <col min="4612" max="4636" width="7.7109375" style="309" customWidth="1"/>
    <col min="4637" max="4864" width="9.140625" style="309"/>
    <col min="4865" max="4865" width="11.140625" style="309" customWidth="1"/>
    <col min="4866" max="4866" width="13.140625" style="309" customWidth="1"/>
    <col min="4867" max="4867" width="12.28515625" style="309" bestFit="1" customWidth="1"/>
    <col min="4868" max="4892" width="7.7109375" style="309" customWidth="1"/>
    <col min="4893" max="5120" width="9.140625" style="309"/>
    <col min="5121" max="5121" width="11.140625" style="309" customWidth="1"/>
    <col min="5122" max="5122" width="13.140625" style="309" customWidth="1"/>
    <col min="5123" max="5123" width="12.28515625" style="309" bestFit="1" customWidth="1"/>
    <col min="5124" max="5148" width="7.7109375" style="309" customWidth="1"/>
    <col min="5149" max="5376" width="9.140625" style="309"/>
    <col min="5377" max="5377" width="11.140625" style="309" customWidth="1"/>
    <col min="5378" max="5378" width="13.140625" style="309" customWidth="1"/>
    <col min="5379" max="5379" width="12.28515625" style="309" bestFit="1" customWidth="1"/>
    <col min="5380" max="5404" width="7.7109375" style="309" customWidth="1"/>
    <col min="5405" max="5632" width="9.140625" style="309"/>
    <col min="5633" max="5633" width="11.140625" style="309" customWidth="1"/>
    <col min="5634" max="5634" width="13.140625" style="309" customWidth="1"/>
    <col min="5635" max="5635" width="12.28515625" style="309" bestFit="1" customWidth="1"/>
    <col min="5636" max="5660" width="7.7109375" style="309" customWidth="1"/>
    <col min="5661" max="5888" width="9.140625" style="309"/>
    <col min="5889" max="5889" width="11.140625" style="309" customWidth="1"/>
    <col min="5890" max="5890" width="13.140625" style="309" customWidth="1"/>
    <col min="5891" max="5891" width="12.28515625" style="309" bestFit="1" customWidth="1"/>
    <col min="5892" max="5916" width="7.7109375" style="309" customWidth="1"/>
    <col min="5917" max="6144" width="9.140625" style="309"/>
    <col min="6145" max="6145" width="11.140625" style="309" customWidth="1"/>
    <col min="6146" max="6146" width="13.140625" style="309" customWidth="1"/>
    <col min="6147" max="6147" width="12.28515625" style="309" bestFit="1" customWidth="1"/>
    <col min="6148" max="6172" width="7.7109375" style="309" customWidth="1"/>
    <col min="6173" max="6400" width="9.140625" style="309"/>
    <col min="6401" max="6401" width="11.140625" style="309" customWidth="1"/>
    <col min="6402" max="6402" width="13.140625" style="309" customWidth="1"/>
    <col min="6403" max="6403" width="12.28515625" style="309" bestFit="1" customWidth="1"/>
    <col min="6404" max="6428" width="7.7109375" style="309" customWidth="1"/>
    <col min="6429" max="6656" width="9.140625" style="309"/>
    <col min="6657" max="6657" width="11.140625" style="309" customWidth="1"/>
    <col min="6658" max="6658" width="13.140625" style="309" customWidth="1"/>
    <col min="6659" max="6659" width="12.28515625" style="309" bestFit="1" customWidth="1"/>
    <col min="6660" max="6684" width="7.7109375" style="309" customWidth="1"/>
    <col min="6685" max="6912" width="9.140625" style="309"/>
    <col min="6913" max="6913" width="11.140625" style="309" customWidth="1"/>
    <col min="6914" max="6914" width="13.140625" style="309" customWidth="1"/>
    <col min="6915" max="6915" width="12.28515625" style="309" bestFit="1" customWidth="1"/>
    <col min="6916" max="6940" width="7.7109375" style="309" customWidth="1"/>
    <col min="6941" max="7168" width="9.140625" style="309"/>
    <col min="7169" max="7169" width="11.140625" style="309" customWidth="1"/>
    <col min="7170" max="7170" width="13.140625" style="309" customWidth="1"/>
    <col min="7171" max="7171" width="12.28515625" style="309" bestFit="1" customWidth="1"/>
    <col min="7172" max="7196" width="7.7109375" style="309" customWidth="1"/>
    <col min="7197" max="7424" width="9.140625" style="309"/>
    <col min="7425" max="7425" width="11.140625" style="309" customWidth="1"/>
    <col min="7426" max="7426" width="13.140625" style="309" customWidth="1"/>
    <col min="7427" max="7427" width="12.28515625" style="309" bestFit="1" customWidth="1"/>
    <col min="7428" max="7452" width="7.7109375" style="309" customWidth="1"/>
    <col min="7453" max="7680" width="9.140625" style="309"/>
    <col min="7681" max="7681" width="11.140625" style="309" customWidth="1"/>
    <col min="7682" max="7682" width="13.140625" style="309" customWidth="1"/>
    <col min="7683" max="7683" width="12.28515625" style="309" bestFit="1" customWidth="1"/>
    <col min="7684" max="7708" width="7.7109375" style="309" customWidth="1"/>
    <col min="7709" max="7936" width="9.140625" style="309"/>
    <col min="7937" max="7937" width="11.140625" style="309" customWidth="1"/>
    <col min="7938" max="7938" width="13.140625" style="309" customWidth="1"/>
    <col min="7939" max="7939" width="12.28515625" style="309" bestFit="1" customWidth="1"/>
    <col min="7940" max="7964" width="7.7109375" style="309" customWidth="1"/>
    <col min="7965" max="8192" width="9.140625" style="309"/>
    <col min="8193" max="8193" width="11.140625" style="309" customWidth="1"/>
    <col min="8194" max="8194" width="13.140625" style="309" customWidth="1"/>
    <col min="8195" max="8195" width="12.28515625" style="309" bestFit="1" customWidth="1"/>
    <col min="8196" max="8220" width="7.7109375" style="309" customWidth="1"/>
    <col min="8221" max="8448" width="9.140625" style="309"/>
    <col min="8449" max="8449" width="11.140625" style="309" customWidth="1"/>
    <col min="8450" max="8450" width="13.140625" style="309" customWidth="1"/>
    <col min="8451" max="8451" width="12.28515625" style="309" bestFit="1" customWidth="1"/>
    <col min="8452" max="8476" width="7.7109375" style="309" customWidth="1"/>
    <col min="8477" max="8704" width="9.140625" style="309"/>
    <col min="8705" max="8705" width="11.140625" style="309" customWidth="1"/>
    <col min="8706" max="8706" width="13.140625" style="309" customWidth="1"/>
    <col min="8707" max="8707" width="12.28515625" style="309" bestFit="1" customWidth="1"/>
    <col min="8708" max="8732" width="7.7109375" style="309" customWidth="1"/>
    <col min="8733" max="8960" width="9.140625" style="309"/>
    <col min="8961" max="8961" width="11.140625" style="309" customWidth="1"/>
    <col min="8962" max="8962" width="13.140625" style="309" customWidth="1"/>
    <col min="8963" max="8963" width="12.28515625" style="309" bestFit="1" customWidth="1"/>
    <col min="8964" max="8988" width="7.7109375" style="309" customWidth="1"/>
    <col min="8989" max="9216" width="9.140625" style="309"/>
    <col min="9217" max="9217" width="11.140625" style="309" customWidth="1"/>
    <col min="9218" max="9218" width="13.140625" style="309" customWidth="1"/>
    <col min="9219" max="9219" width="12.28515625" style="309" bestFit="1" customWidth="1"/>
    <col min="9220" max="9244" width="7.7109375" style="309" customWidth="1"/>
    <col min="9245" max="9472" width="9.140625" style="309"/>
    <col min="9473" max="9473" width="11.140625" style="309" customWidth="1"/>
    <col min="9474" max="9474" width="13.140625" style="309" customWidth="1"/>
    <col min="9475" max="9475" width="12.28515625" style="309" bestFit="1" customWidth="1"/>
    <col min="9476" max="9500" width="7.7109375" style="309" customWidth="1"/>
    <col min="9501" max="9728" width="9.140625" style="309"/>
    <col min="9729" max="9729" width="11.140625" style="309" customWidth="1"/>
    <col min="9730" max="9730" width="13.140625" style="309" customWidth="1"/>
    <col min="9731" max="9731" width="12.28515625" style="309" bestFit="1" customWidth="1"/>
    <col min="9732" max="9756" width="7.7109375" style="309" customWidth="1"/>
    <col min="9757" max="9984" width="9.140625" style="309"/>
    <col min="9985" max="9985" width="11.140625" style="309" customWidth="1"/>
    <col min="9986" max="9986" width="13.140625" style="309" customWidth="1"/>
    <col min="9987" max="9987" width="12.28515625" style="309" bestFit="1" customWidth="1"/>
    <col min="9988" max="10012" width="7.7109375" style="309" customWidth="1"/>
    <col min="10013" max="10240" width="9.140625" style="309"/>
    <col min="10241" max="10241" width="11.140625" style="309" customWidth="1"/>
    <col min="10242" max="10242" width="13.140625" style="309" customWidth="1"/>
    <col min="10243" max="10243" width="12.28515625" style="309" bestFit="1" customWidth="1"/>
    <col min="10244" max="10268" width="7.7109375" style="309" customWidth="1"/>
    <col min="10269" max="10496" width="9.140625" style="309"/>
    <col min="10497" max="10497" width="11.140625" style="309" customWidth="1"/>
    <col min="10498" max="10498" width="13.140625" style="309" customWidth="1"/>
    <col min="10499" max="10499" width="12.28515625" style="309" bestFit="1" customWidth="1"/>
    <col min="10500" max="10524" width="7.7109375" style="309" customWidth="1"/>
    <col min="10525" max="10752" width="9.140625" style="309"/>
    <col min="10753" max="10753" width="11.140625" style="309" customWidth="1"/>
    <col min="10754" max="10754" width="13.140625" style="309" customWidth="1"/>
    <col min="10755" max="10755" width="12.28515625" style="309" bestFit="1" customWidth="1"/>
    <col min="10756" max="10780" width="7.7109375" style="309" customWidth="1"/>
    <col min="10781" max="11008" width="9.140625" style="309"/>
    <col min="11009" max="11009" width="11.140625" style="309" customWidth="1"/>
    <col min="11010" max="11010" width="13.140625" style="309" customWidth="1"/>
    <col min="11011" max="11011" width="12.28515625" style="309" bestFit="1" customWidth="1"/>
    <col min="11012" max="11036" width="7.7109375" style="309" customWidth="1"/>
    <col min="11037" max="11264" width="9.140625" style="309"/>
    <col min="11265" max="11265" width="11.140625" style="309" customWidth="1"/>
    <col min="11266" max="11266" width="13.140625" style="309" customWidth="1"/>
    <col min="11267" max="11267" width="12.28515625" style="309" bestFit="1" customWidth="1"/>
    <col min="11268" max="11292" width="7.7109375" style="309" customWidth="1"/>
    <col min="11293" max="11520" width="9.140625" style="309"/>
    <col min="11521" max="11521" width="11.140625" style="309" customWidth="1"/>
    <col min="11522" max="11522" width="13.140625" style="309" customWidth="1"/>
    <col min="11523" max="11523" width="12.28515625" style="309" bestFit="1" customWidth="1"/>
    <col min="11524" max="11548" width="7.7109375" style="309" customWidth="1"/>
    <col min="11549" max="11776" width="9.140625" style="309"/>
    <col min="11777" max="11777" width="11.140625" style="309" customWidth="1"/>
    <col min="11778" max="11778" width="13.140625" style="309" customWidth="1"/>
    <col min="11779" max="11779" width="12.28515625" style="309" bestFit="1" customWidth="1"/>
    <col min="11780" max="11804" width="7.7109375" style="309" customWidth="1"/>
    <col min="11805" max="12032" width="9.140625" style="309"/>
    <col min="12033" max="12033" width="11.140625" style="309" customWidth="1"/>
    <col min="12034" max="12034" width="13.140625" style="309" customWidth="1"/>
    <col min="12035" max="12035" width="12.28515625" style="309" bestFit="1" customWidth="1"/>
    <col min="12036" max="12060" width="7.7109375" style="309" customWidth="1"/>
    <col min="12061" max="12288" width="9.140625" style="309"/>
    <col min="12289" max="12289" width="11.140625" style="309" customWidth="1"/>
    <col min="12290" max="12290" width="13.140625" style="309" customWidth="1"/>
    <col min="12291" max="12291" width="12.28515625" style="309" bestFit="1" customWidth="1"/>
    <col min="12292" max="12316" width="7.7109375" style="309" customWidth="1"/>
    <col min="12317" max="12544" width="9.140625" style="309"/>
    <col min="12545" max="12545" width="11.140625" style="309" customWidth="1"/>
    <col min="12546" max="12546" width="13.140625" style="309" customWidth="1"/>
    <col min="12547" max="12547" width="12.28515625" style="309" bestFit="1" customWidth="1"/>
    <col min="12548" max="12572" width="7.7109375" style="309" customWidth="1"/>
    <col min="12573" max="12800" width="9.140625" style="309"/>
    <col min="12801" max="12801" width="11.140625" style="309" customWidth="1"/>
    <col min="12802" max="12802" width="13.140625" style="309" customWidth="1"/>
    <col min="12803" max="12803" width="12.28515625" style="309" bestFit="1" customWidth="1"/>
    <col min="12804" max="12828" width="7.7109375" style="309" customWidth="1"/>
    <col min="12829" max="13056" width="9.140625" style="309"/>
    <col min="13057" max="13057" width="11.140625" style="309" customWidth="1"/>
    <col min="13058" max="13058" width="13.140625" style="309" customWidth="1"/>
    <col min="13059" max="13059" width="12.28515625" style="309" bestFit="1" customWidth="1"/>
    <col min="13060" max="13084" width="7.7109375" style="309" customWidth="1"/>
    <col min="13085" max="13312" width="9.140625" style="309"/>
    <col min="13313" max="13313" width="11.140625" style="309" customWidth="1"/>
    <col min="13314" max="13314" width="13.140625" style="309" customWidth="1"/>
    <col min="13315" max="13315" width="12.28515625" style="309" bestFit="1" customWidth="1"/>
    <col min="13316" max="13340" width="7.7109375" style="309" customWidth="1"/>
    <col min="13341" max="13568" width="9.140625" style="309"/>
    <col min="13569" max="13569" width="11.140625" style="309" customWidth="1"/>
    <col min="13570" max="13570" width="13.140625" style="309" customWidth="1"/>
    <col min="13571" max="13571" width="12.28515625" style="309" bestFit="1" customWidth="1"/>
    <col min="13572" max="13596" width="7.7109375" style="309" customWidth="1"/>
    <col min="13597" max="13824" width="9.140625" style="309"/>
    <col min="13825" max="13825" width="11.140625" style="309" customWidth="1"/>
    <col min="13826" max="13826" width="13.140625" style="309" customWidth="1"/>
    <col min="13827" max="13827" width="12.28515625" style="309" bestFit="1" customWidth="1"/>
    <col min="13828" max="13852" width="7.7109375" style="309" customWidth="1"/>
    <col min="13853" max="14080" width="9.140625" style="309"/>
    <col min="14081" max="14081" width="11.140625" style="309" customWidth="1"/>
    <col min="14082" max="14082" width="13.140625" style="309" customWidth="1"/>
    <col min="14083" max="14083" width="12.28515625" style="309" bestFit="1" customWidth="1"/>
    <col min="14084" max="14108" width="7.7109375" style="309" customWidth="1"/>
    <col min="14109" max="14336" width="9.140625" style="309"/>
    <col min="14337" max="14337" width="11.140625" style="309" customWidth="1"/>
    <col min="14338" max="14338" width="13.140625" style="309" customWidth="1"/>
    <col min="14339" max="14339" width="12.28515625" style="309" bestFit="1" customWidth="1"/>
    <col min="14340" max="14364" width="7.7109375" style="309" customWidth="1"/>
    <col min="14365" max="14592" width="9.140625" style="309"/>
    <col min="14593" max="14593" width="11.140625" style="309" customWidth="1"/>
    <col min="14594" max="14594" width="13.140625" style="309" customWidth="1"/>
    <col min="14595" max="14595" width="12.28515625" style="309" bestFit="1" customWidth="1"/>
    <col min="14596" max="14620" width="7.7109375" style="309" customWidth="1"/>
    <col min="14621" max="14848" width="9.140625" style="309"/>
    <col min="14849" max="14849" width="11.140625" style="309" customWidth="1"/>
    <col min="14850" max="14850" width="13.140625" style="309" customWidth="1"/>
    <col min="14851" max="14851" width="12.28515625" style="309" bestFit="1" customWidth="1"/>
    <col min="14852" max="14876" width="7.7109375" style="309" customWidth="1"/>
    <col min="14877" max="15104" width="9.140625" style="309"/>
    <col min="15105" max="15105" width="11.140625" style="309" customWidth="1"/>
    <col min="15106" max="15106" width="13.140625" style="309" customWidth="1"/>
    <col min="15107" max="15107" width="12.28515625" style="309" bestFit="1" customWidth="1"/>
    <col min="15108" max="15132" width="7.7109375" style="309" customWidth="1"/>
    <col min="15133" max="15360" width="9.140625" style="309"/>
    <col min="15361" max="15361" width="11.140625" style="309" customWidth="1"/>
    <col min="15362" max="15362" width="13.140625" style="309" customWidth="1"/>
    <col min="15363" max="15363" width="12.28515625" style="309" bestFit="1" customWidth="1"/>
    <col min="15364" max="15388" width="7.7109375" style="309" customWidth="1"/>
    <col min="15389" max="15616" width="9.140625" style="309"/>
    <col min="15617" max="15617" width="11.140625" style="309" customWidth="1"/>
    <col min="15618" max="15618" width="13.140625" style="309" customWidth="1"/>
    <col min="15619" max="15619" width="12.28515625" style="309" bestFit="1" customWidth="1"/>
    <col min="15620" max="15644" width="7.7109375" style="309" customWidth="1"/>
    <col min="15645" max="15872" width="9.140625" style="309"/>
    <col min="15873" max="15873" width="11.140625" style="309" customWidth="1"/>
    <col min="15874" max="15874" width="13.140625" style="309" customWidth="1"/>
    <col min="15875" max="15875" width="12.28515625" style="309" bestFit="1" customWidth="1"/>
    <col min="15876" max="15900" width="7.7109375" style="309" customWidth="1"/>
    <col min="15901" max="16128" width="9.140625" style="309"/>
    <col min="16129" max="16129" width="11.140625" style="309" customWidth="1"/>
    <col min="16130" max="16130" width="13.140625" style="309" customWidth="1"/>
    <col min="16131" max="16131" width="12.28515625" style="309" bestFit="1" customWidth="1"/>
    <col min="16132" max="16156" width="7.7109375" style="309" customWidth="1"/>
    <col min="16157" max="16384" width="9.140625" style="309"/>
  </cols>
  <sheetData>
    <row r="1" spans="1:28" ht="15" customHeight="1"/>
    <row r="2" spans="1:28" ht="18" customHeight="1">
      <c r="A2" s="310"/>
      <c r="B2" s="311" t="s">
        <v>162</v>
      </c>
    </row>
    <row r="3" spans="1:28" ht="18" customHeight="1" thickBot="1">
      <c r="A3" s="310"/>
      <c r="B3" s="172"/>
      <c r="AB3" s="312" t="s">
        <v>89</v>
      </c>
    </row>
    <row r="4" spans="1:28" ht="18" customHeight="1">
      <c r="B4" s="313"/>
      <c r="C4" s="314"/>
      <c r="D4" s="315">
        <v>1</v>
      </c>
      <c r="E4" s="315">
        <v>2</v>
      </c>
      <c r="F4" s="315">
        <v>3</v>
      </c>
      <c r="G4" s="315">
        <v>4</v>
      </c>
      <c r="H4" s="315">
        <v>5</v>
      </c>
      <c r="I4" s="315">
        <v>6</v>
      </c>
      <c r="J4" s="315">
        <v>7</v>
      </c>
      <c r="K4" s="315">
        <v>8</v>
      </c>
      <c r="L4" s="315">
        <v>9</v>
      </c>
      <c r="M4" s="315">
        <v>10</v>
      </c>
      <c r="N4" s="315">
        <v>11</v>
      </c>
      <c r="O4" s="315">
        <v>12</v>
      </c>
      <c r="P4" s="315">
        <v>13</v>
      </c>
      <c r="Q4" s="315">
        <v>14</v>
      </c>
      <c r="R4" s="315">
        <v>15</v>
      </c>
      <c r="S4" s="315">
        <v>16</v>
      </c>
      <c r="T4" s="315">
        <v>17</v>
      </c>
      <c r="U4" s="315">
        <v>18</v>
      </c>
      <c r="V4" s="315">
        <v>19</v>
      </c>
      <c r="W4" s="315">
        <v>20</v>
      </c>
      <c r="X4" s="315">
        <v>21</v>
      </c>
      <c r="Y4" s="315">
        <v>22</v>
      </c>
      <c r="Z4" s="315">
        <v>23</v>
      </c>
      <c r="AA4" s="315">
        <v>24</v>
      </c>
      <c r="AB4" s="316" t="s">
        <v>163</v>
      </c>
    </row>
    <row r="5" spans="1:28" ht="18" customHeight="1">
      <c r="B5" s="317" t="s">
        <v>90</v>
      </c>
      <c r="C5" s="318">
        <v>44586</v>
      </c>
      <c r="D5" s="186">
        <v>1270.5</v>
      </c>
      <c r="E5" s="186">
        <v>1179.3409999999999</v>
      </c>
      <c r="F5" s="186">
        <v>1131.1559999999999</v>
      </c>
      <c r="G5" s="186">
        <v>1112.442</v>
      </c>
      <c r="H5" s="186">
        <v>1136.527</v>
      </c>
      <c r="I5" s="186">
        <v>1236.5060000000001</v>
      </c>
      <c r="J5" s="186">
        <v>1453.347</v>
      </c>
      <c r="K5" s="186">
        <v>1680.7249999999999</v>
      </c>
      <c r="L5" s="186">
        <v>1824.3989999999999</v>
      </c>
      <c r="M5" s="186">
        <v>1863.9110000000001</v>
      </c>
      <c r="N5" s="186">
        <v>1845.2840000000001</v>
      </c>
      <c r="O5" s="186">
        <v>1830.0540000000001</v>
      </c>
      <c r="P5" s="186">
        <v>1802.7329999999999</v>
      </c>
      <c r="Q5" s="186">
        <v>1831.5340000000001</v>
      </c>
      <c r="R5" s="186">
        <v>1819.269</v>
      </c>
      <c r="S5" s="186">
        <v>1802.684</v>
      </c>
      <c r="T5" s="186">
        <v>1806.14</v>
      </c>
      <c r="U5" s="186">
        <v>1893.2249999999999</v>
      </c>
      <c r="V5" s="186">
        <v>1860.711</v>
      </c>
      <c r="W5" s="186">
        <v>1831.588</v>
      </c>
      <c r="X5" s="186">
        <v>1775.3420000000001</v>
      </c>
      <c r="Y5" s="186">
        <v>1678.171</v>
      </c>
      <c r="Z5" s="186">
        <v>1582.807</v>
      </c>
      <c r="AA5" s="186">
        <v>1419.0050000000001</v>
      </c>
      <c r="AB5" s="319">
        <f>IF($C5="","",SUM(D5:AA5))</f>
        <v>38667.400999999998</v>
      </c>
    </row>
    <row r="6" spans="1:28" ht="18" customHeight="1">
      <c r="B6" s="317" t="s">
        <v>91</v>
      </c>
      <c r="C6" s="320">
        <v>44593</v>
      </c>
      <c r="D6" s="186">
        <v>1160.932</v>
      </c>
      <c r="E6" s="186">
        <v>1066.74</v>
      </c>
      <c r="F6" s="186">
        <v>1020.891</v>
      </c>
      <c r="G6" s="186">
        <v>1002.8339999999999</v>
      </c>
      <c r="H6" s="186">
        <v>1021.63</v>
      </c>
      <c r="I6" s="186">
        <v>1120.787</v>
      </c>
      <c r="J6" s="186">
        <v>1340.1790000000001</v>
      </c>
      <c r="K6" s="186">
        <v>1560.973</v>
      </c>
      <c r="L6" s="186">
        <v>1698.3340000000001</v>
      </c>
      <c r="M6" s="186">
        <v>1748.0450000000001</v>
      </c>
      <c r="N6" s="186">
        <v>1741.585</v>
      </c>
      <c r="O6" s="186">
        <v>1746.912</v>
      </c>
      <c r="P6" s="186">
        <v>1729.165</v>
      </c>
      <c r="Q6" s="186">
        <v>1762.548</v>
      </c>
      <c r="R6" s="186">
        <v>1746.569</v>
      </c>
      <c r="S6" s="186">
        <v>1715.893</v>
      </c>
      <c r="T6" s="186">
        <v>1700.009</v>
      </c>
      <c r="U6" s="186">
        <v>1783.115</v>
      </c>
      <c r="V6" s="186">
        <v>1773.5029999999999</v>
      </c>
      <c r="W6" s="186">
        <v>1733.856</v>
      </c>
      <c r="X6" s="186">
        <v>1694.5509999999999</v>
      </c>
      <c r="Y6" s="186">
        <v>1610.348</v>
      </c>
      <c r="Z6" s="186">
        <v>1507.9169999999999</v>
      </c>
      <c r="AA6" s="186">
        <v>1343.7370000000001</v>
      </c>
      <c r="AB6" s="319">
        <f t="shared" ref="AB6:AB16" si="0">IF($C6="","",SUM(D6:AA6))</f>
        <v>36331.053</v>
      </c>
    </row>
    <row r="7" spans="1:28" ht="18" customHeight="1">
      <c r="B7" s="317" t="s">
        <v>92</v>
      </c>
      <c r="C7" s="320">
        <v>44627</v>
      </c>
      <c r="D7" s="186">
        <v>1088.0530000000001</v>
      </c>
      <c r="E7" s="186">
        <v>1012.88</v>
      </c>
      <c r="F7" s="186">
        <v>970.42100000000005</v>
      </c>
      <c r="G7" s="186">
        <v>952.31700000000001</v>
      </c>
      <c r="H7" s="186">
        <v>990.577</v>
      </c>
      <c r="I7" s="186">
        <v>1104.1569999999999</v>
      </c>
      <c r="J7" s="186">
        <v>1313.163</v>
      </c>
      <c r="K7" s="186">
        <v>1576.2270000000001</v>
      </c>
      <c r="L7" s="186">
        <v>1721.3409999999999</v>
      </c>
      <c r="M7" s="186">
        <v>1755.221</v>
      </c>
      <c r="N7" s="186">
        <v>1733.2260000000001</v>
      </c>
      <c r="O7" s="186">
        <v>1722.384</v>
      </c>
      <c r="P7" s="186">
        <v>1709.002</v>
      </c>
      <c r="Q7" s="186">
        <v>1748.5360000000001</v>
      </c>
      <c r="R7" s="186">
        <v>1739.325</v>
      </c>
      <c r="S7" s="186">
        <v>1692.671</v>
      </c>
      <c r="T7" s="186">
        <v>1655.1559999999999</v>
      </c>
      <c r="U7" s="186">
        <v>1680.5609999999999</v>
      </c>
      <c r="V7" s="186">
        <v>1741.8810000000001</v>
      </c>
      <c r="W7" s="186">
        <v>1708.675</v>
      </c>
      <c r="X7" s="186">
        <v>1667.905</v>
      </c>
      <c r="Y7" s="186">
        <v>1586.789</v>
      </c>
      <c r="Z7" s="186">
        <v>1488.8150000000001</v>
      </c>
      <c r="AA7" s="186">
        <v>1315.2750000000001</v>
      </c>
      <c r="AB7" s="319">
        <f t="shared" si="0"/>
        <v>35674.558000000005</v>
      </c>
    </row>
    <row r="8" spans="1:28" ht="18" customHeight="1">
      <c r="B8" s="317" t="s">
        <v>93</v>
      </c>
      <c r="C8" s="320">
        <v>44671</v>
      </c>
      <c r="D8" s="186">
        <v>1050.635</v>
      </c>
      <c r="E8" s="186">
        <v>951.71799999999996</v>
      </c>
      <c r="F8" s="186">
        <v>911.197</v>
      </c>
      <c r="G8" s="186">
        <v>941.60599999999999</v>
      </c>
      <c r="H8" s="186">
        <v>942.92600000000004</v>
      </c>
      <c r="I8" s="186">
        <v>969.70299999999997</v>
      </c>
      <c r="J8" s="186">
        <v>1128.7829999999999</v>
      </c>
      <c r="K8" s="186">
        <v>1392.704</v>
      </c>
      <c r="L8" s="186">
        <v>1540.2919999999999</v>
      </c>
      <c r="M8" s="186">
        <v>1587.931</v>
      </c>
      <c r="N8" s="186">
        <v>1560.029</v>
      </c>
      <c r="O8" s="186">
        <v>1553.7339999999999</v>
      </c>
      <c r="P8" s="186">
        <v>1517.654</v>
      </c>
      <c r="Q8" s="186">
        <v>1484.3019999999999</v>
      </c>
      <c r="R8" s="186">
        <v>1504.913</v>
      </c>
      <c r="S8" s="186">
        <v>1461.0840000000001</v>
      </c>
      <c r="T8" s="186">
        <v>1414.079</v>
      </c>
      <c r="U8" s="186">
        <v>1384.336</v>
      </c>
      <c r="V8" s="186">
        <v>1430.893</v>
      </c>
      <c r="W8" s="186">
        <v>1529.704</v>
      </c>
      <c r="X8" s="186">
        <v>1568.3889999999999</v>
      </c>
      <c r="Y8" s="186">
        <v>1506.104</v>
      </c>
      <c r="Z8" s="186">
        <v>1369.192</v>
      </c>
      <c r="AA8" s="186">
        <v>1225.0170000000001</v>
      </c>
      <c r="AB8" s="319">
        <f t="shared" si="0"/>
        <v>31926.924999999999</v>
      </c>
    </row>
    <row r="9" spans="1:28" ht="18" customHeight="1">
      <c r="B9" s="317" t="s">
        <v>94</v>
      </c>
      <c r="C9" s="320">
        <v>44686</v>
      </c>
      <c r="D9" s="186">
        <v>951.53099999999995</v>
      </c>
      <c r="E9" s="186">
        <v>843.99400000000003</v>
      </c>
      <c r="F9" s="186">
        <v>794.255</v>
      </c>
      <c r="G9" s="186">
        <v>777.73699999999997</v>
      </c>
      <c r="H9" s="186">
        <v>799.81399999999996</v>
      </c>
      <c r="I9" s="186">
        <v>855.846</v>
      </c>
      <c r="J9" s="186">
        <v>1014.545</v>
      </c>
      <c r="K9" s="186">
        <v>1236.691</v>
      </c>
      <c r="L9" s="186">
        <v>1307.557</v>
      </c>
      <c r="M9" s="186">
        <v>1317.845</v>
      </c>
      <c r="N9" s="186">
        <v>1286.77</v>
      </c>
      <c r="O9" s="186">
        <v>1286.433</v>
      </c>
      <c r="P9" s="186">
        <v>1273.7</v>
      </c>
      <c r="Q9" s="186">
        <v>1277.5820000000001</v>
      </c>
      <c r="R9" s="186">
        <v>1318.306</v>
      </c>
      <c r="S9" s="186">
        <v>1301.192</v>
      </c>
      <c r="T9" s="186">
        <v>1272.992</v>
      </c>
      <c r="U9" s="186">
        <v>1240.039</v>
      </c>
      <c r="V9" s="186">
        <v>1234.1379999999999</v>
      </c>
      <c r="W9" s="186">
        <v>1287.5219999999999</v>
      </c>
      <c r="X9" s="186">
        <v>1399.5050000000001</v>
      </c>
      <c r="Y9" s="186">
        <v>1354.4059999999999</v>
      </c>
      <c r="Z9" s="186">
        <v>1228.731</v>
      </c>
      <c r="AA9" s="186">
        <v>1085.9580000000001</v>
      </c>
      <c r="AB9" s="319">
        <f t="shared" si="0"/>
        <v>27747.089</v>
      </c>
    </row>
    <row r="10" spans="1:28" ht="18" customHeight="1">
      <c r="B10" s="317" t="s">
        <v>95</v>
      </c>
      <c r="C10" s="320">
        <v>44741</v>
      </c>
      <c r="D10" s="186">
        <v>1002.532</v>
      </c>
      <c r="E10" s="186">
        <v>908.59400000000005</v>
      </c>
      <c r="F10" s="186">
        <v>867.11699999999996</v>
      </c>
      <c r="G10" s="186">
        <v>835.20299999999997</v>
      </c>
      <c r="H10" s="186">
        <v>842.17499999999995</v>
      </c>
      <c r="I10" s="186">
        <v>868.90200000000004</v>
      </c>
      <c r="J10" s="186">
        <v>1018.465</v>
      </c>
      <c r="K10" s="186">
        <v>1236.6949999999999</v>
      </c>
      <c r="L10" s="186">
        <v>1353.77</v>
      </c>
      <c r="M10" s="186">
        <v>1413.2460000000001</v>
      </c>
      <c r="N10" s="186">
        <v>1436.3779999999999</v>
      </c>
      <c r="O10" s="186">
        <v>1481.095</v>
      </c>
      <c r="P10" s="186">
        <v>1504.4839999999999</v>
      </c>
      <c r="Q10" s="186">
        <v>1508.5509999999999</v>
      </c>
      <c r="R10" s="186">
        <v>1551.0070000000001</v>
      </c>
      <c r="S10" s="186">
        <v>1516.3910000000001</v>
      </c>
      <c r="T10" s="186">
        <v>1476.788</v>
      </c>
      <c r="U10" s="186">
        <v>1433.4659999999999</v>
      </c>
      <c r="V10" s="186">
        <v>1382.5619999999999</v>
      </c>
      <c r="W10" s="186">
        <v>1356.6959999999999</v>
      </c>
      <c r="X10" s="186">
        <v>1349.355</v>
      </c>
      <c r="Y10" s="186">
        <v>1386.749</v>
      </c>
      <c r="Z10" s="186">
        <v>1297.674</v>
      </c>
      <c r="AA10" s="186">
        <v>1169.855</v>
      </c>
      <c r="AB10" s="319">
        <f t="shared" si="0"/>
        <v>30197.75</v>
      </c>
    </row>
    <row r="11" spans="1:28" ht="18" customHeight="1">
      <c r="B11" s="317" t="s">
        <v>96</v>
      </c>
      <c r="C11" s="320">
        <v>44767</v>
      </c>
      <c r="D11" s="186">
        <v>991.553</v>
      </c>
      <c r="E11" s="186">
        <v>906.04300000000001</v>
      </c>
      <c r="F11" s="186">
        <v>866.55</v>
      </c>
      <c r="G11" s="186">
        <v>843.84400000000005</v>
      </c>
      <c r="H11" s="186">
        <v>850.774</v>
      </c>
      <c r="I11" s="186">
        <v>871.12199999999996</v>
      </c>
      <c r="J11" s="186">
        <v>990.76499999999999</v>
      </c>
      <c r="K11" s="186">
        <v>1206.0070000000001</v>
      </c>
      <c r="L11" s="186">
        <v>1335.499</v>
      </c>
      <c r="M11" s="186">
        <v>1416.502</v>
      </c>
      <c r="N11" s="186">
        <v>1459.9480000000001</v>
      </c>
      <c r="O11" s="186">
        <v>1497.989</v>
      </c>
      <c r="P11" s="186">
        <v>1528.5609999999999</v>
      </c>
      <c r="Q11" s="186">
        <v>1538.0340000000001</v>
      </c>
      <c r="R11" s="186">
        <v>1571.4760000000001</v>
      </c>
      <c r="S11" s="186">
        <v>1539.5160000000001</v>
      </c>
      <c r="T11" s="186">
        <v>1500.9770000000001</v>
      </c>
      <c r="U11" s="186">
        <v>1459.422</v>
      </c>
      <c r="V11" s="186">
        <v>1432.52</v>
      </c>
      <c r="W11" s="186">
        <v>1410.0260000000001</v>
      </c>
      <c r="X11" s="186">
        <v>1416.482</v>
      </c>
      <c r="Y11" s="186">
        <v>1435.1089999999999</v>
      </c>
      <c r="Z11" s="186">
        <v>1303.588</v>
      </c>
      <c r="AA11" s="186">
        <v>1173.49</v>
      </c>
      <c r="AB11" s="319">
        <f t="shared" si="0"/>
        <v>30545.797000000002</v>
      </c>
    </row>
    <row r="12" spans="1:28" ht="18" customHeight="1">
      <c r="B12" s="317" t="s">
        <v>97</v>
      </c>
      <c r="C12" s="320">
        <v>44778</v>
      </c>
      <c r="D12" s="186">
        <v>1028.1030000000001</v>
      </c>
      <c r="E12" s="186">
        <v>937.45500000000004</v>
      </c>
      <c r="F12" s="186">
        <v>883.47299999999996</v>
      </c>
      <c r="G12" s="186">
        <v>859.57299999999998</v>
      </c>
      <c r="H12" s="186">
        <v>867.43399999999997</v>
      </c>
      <c r="I12" s="186">
        <v>892.93100000000004</v>
      </c>
      <c r="J12" s="186">
        <v>990.42499999999995</v>
      </c>
      <c r="K12" s="186">
        <v>1184.729</v>
      </c>
      <c r="L12" s="186">
        <v>1288.617</v>
      </c>
      <c r="M12" s="186">
        <v>1365.7650000000001</v>
      </c>
      <c r="N12" s="186">
        <v>1398.7059999999999</v>
      </c>
      <c r="O12" s="186">
        <v>1458.259</v>
      </c>
      <c r="P12" s="186">
        <v>1495.9179999999999</v>
      </c>
      <c r="Q12" s="186">
        <v>1498.6410000000001</v>
      </c>
      <c r="R12" s="186">
        <v>1538.3420000000001</v>
      </c>
      <c r="S12" s="186">
        <v>1521.1289999999999</v>
      </c>
      <c r="T12" s="186">
        <v>1479.7809999999999</v>
      </c>
      <c r="U12" s="186">
        <v>1440.29</v>
      </c>
      <c r="V12" s="186">
        <v>1416.2429999999999</v>
      </c>
      <c r="W12" s="186">
        <v>1392.364</v>
      </c>
      <c r="X12" s="186">
        <v>1423.6780000000001</v>
      </c>
      <c r="Y12" s="186">
        <v>1415.3050000000001</v>
      </c>
      <c r="Z12" s="186">
        <v>1291.1020000000001</v>
      </c>
      <c r="AA12" s="186">
        <v>1173.4860000000001</v>
      </c>
      <c r="AB12" s="319">
        <f t="shared" si="0"/>
        <v>30241.749</v>
      </c>
    </row>
    <row r="13" spans="1:28" ht="18" customHeight="1">
      <c r="B13" s="317" t="s">
        <v>98</v>
      </c>
      <c r="C13" s="320">
        <v>44826</v>
      </c>
      <c r="D13" s="186">
        <v>955.57500000000005</v>
      </c>
      <c r="E13" s="186">
        <v>871.42</v>
      </c>
      <c r="F13" s="186">
        <v>831.43399999999997</v>
      </c>
      <c r="G13" s="186">
        <v>819.63400000000001</v>
      </c>
      <c r="H13" s="186">
        <v>837.78599999999994</v>
      </c>
      <c r="I13" s="186">
        <v>928.31700000000001</v>
      </c>
      <c r="J13" s="186">
        <v>1111.337</v>
      </c>
      <c r="K13" s="186">
        <v>1342.5060000000001</v>
      </c>
      <c r="L13" s="186">
        <v>1429.1990000000001</v>
      </c>
      <c r="M13" s="186">
        <v>1438.4490000000001</v>
      </c>
      <c r="N13" s="186">
        <v>1392.2629999999999</v>
      </c>
      <c r="O13" s="186">
        <v>1376.329</v>
      </c>
      <c r="P13" s="186">
        <v>1353.53</v>
      </c>
      <c r="Q13" s="186">
        <v>1338.1669999999999</v>
      </c>
      <c r="R13" s="186">
        <v>1387.807</v>
      </c>
      <c r="S13" s="186">
        <v>1369.3920000000001</v>
      </c>
      <c r="T13" s="186">
        <v>1353.7239999999999</v>
      </c>
      <c r="U13" s="186">
        <v>1332.327</v>
      </c>
      <c r="V13" s="186">
        <v>1385.644</v>
      </c>
      <c r="W13" s="186">
        <v>1528.98</v>
      </c>
      <c r="X13" s="186">
        <v>1499.8610000000001</v>
      </c>
      <c r="Y13" s="186">
        <v>1411.278</v>
      </c>
      <c r="Z13" s="186">
        <v>1254.961</v>
      </c>
      <c r="AA13" s="186">
        <v>1114.854</v>
      </c>
      <c r="AB13" s="319">
        <f t="shared" si="0"/>
        <v>29664.773999999998</v>
      </c>
    </row>
    <row r="14" spans="1:28" ht="18" customHeight="1">
      <c r="B14" s="317" t="s">
        <v>99</v>
      </c>
      <c r="C14" s="320">
        <v>44855</v>
      </c>
      <c r="D14" s="186">
        <v>995.04899999999998</v>
      </c>
      <c r="E14" s="186">
        <v>908.04399999999998</v>
      </c>
      <c r="F14" s="186">
        <v>868.56799999999998</v>
      </c>
      <c r="G14" s="186">
        <v>859.19200000000001</v>
      </c>
      <c r="H14" s="186">
        <v>878.74099999999999</v>
      </c>
      <c r="I14" s="186">
        <v>965.79899999999998</v>
      </c>
      <c r="J14" s="186">
        <v>1187.7750000000001</v>
      </c>
      <c r="K14" s="186">
        <v>1398.0029999999999</v>
      </c>
      <c r="L14" s="186">
        <v>1474.3119999999999</v>
      </c>
      <c r="M14" s="186">
        <v>1462.598</v>
      </c>
      <c r="N14" s="186">
        <v>1392.498</v>
      </c>
      <c r="O14" s="186">
        <v>1375.135</v>
      </c>
      <c r="P14" s="186">
        <v>1359.2850000000001</v>
      </c>
      <c r="Q14" s="186">
        <v>1349.5250000000001</v>
      </c>
      <c r="R14" s="186">
        <v>1421.2550000000001</v>
      </c>
      <c r="S14" s="186">
        <v>1419.952</v>
      </c>
      <c r="T14" s="186">
        <v>1418.298</v>
      </c>
      <c r="U14" s="186">
        <v>1427</v>
      </c>
      <c r="V14" s="186">
        <v>1545.7909999999999</v>
      </c>
      <c r="W14" s="186">
        <v>1527.03</v>
      </c>
      <c r="X14" s="186">
        <v>1463.9849999999999</v>
      </c>
      <c r="Y14" s="186">
        <v>1368.7919999999999</v>
      </c>
      <c r="Z14" s="186">
        <v>1236.4090000000001</v>
      </c>
      <c r="AA14" s="186">
        <v>1126.6030000000001</v>
      </c>
      <c r="AB14" s="319">
        <f t="shared" si="0"/>
        <v>30429.639000000003</v>
      </c>
    </row>
    <row r="15" spans="1:28" ht="18" customHeight="1">
      <c r="B15" s="317" t="s">
        <v>100</v>
      </c>
      <c r="C15" s="320">
        <v>44894</v>
      </c>
      <c r="D15" s="186">
        <v>1088.3150000000001</v>
      </c>
      <c r="E15" s="186">
        <v>999.42200000000003</v>
      </c>
      <c r="F15" s="186">
        <v>958.07399999999996</v>
      </c>
      <c r="G15" s="186">
        <v>950.34799999999996</v>
      </c>
      <c r="H15" s="186">
        <v>966.43399999999997</v>
      </c>
      <c r="I15" s="186">
        <v>1074.671</v>
      </c>
      <c r="J15" s="186">
        <v>1293.875</v>
      </c>
      <c r="K15" s="186">
        <v>1533.6379999999999</v>
      </c>
      <c r="L15" s="186">
        <v>1663.732</v>
      </c>
      <c r="M15" s="186">
        <v>1695.9480000000001</v>
      </c>
      <c r="N15" s="186">
        <v>1681.626</v>
      </c>
      <c r="O15" s="186">
        <v>1669.27</v>
      </c>
      <c r="P15" s="186">
        <v>1647.7909999999999</v>
      </c>
      <c r="Q15" s="186">
        <v>1710.82</v>
      </c>
      <c r="R15" s="186">
        <v>1713.7070000000001</v>
      </c>
      <c r="S15" s="186">
        <v>1737.347</v>
      </c>
      <c r="T15" s="186">
        <v>1765.865</v>
      </c>
      <c r="U15" s="186">
        <v>1757.568</v>
      </c>
      <c r="V15" s="186">
        <v>1700.087</v>
      </c>
      <c r="W15" s="186">
        <v>1658.674</v>
      </c>
      <c r="X15" s="186">
        <v>1614.7090000000001</v>
      </c>
      <c r="Y15" s="186">
        <v>1526.617</v>
      </c>
      <c r="Z15" s="186">
        <v>1423.2470000000001</v>
      </c>
      <c r="AA15" s="186">
        <v>1250.7180000000001</v>
      </c>
      <c r="AB15" s="319">
        <f t="shared" si="0"/>
        <v>35082.502999999997</v>
      </c>
    </row>
    <row r="16" spans="1:28" ht="18" customHeight="1" thickBot="1">
      <c r="B16" s="321" t="s">
        <v>101</v>
      </c>
      <c r="C16" s="322">
        <v>44908</v>
      </c>
      <c r="D16" s="323">
        <v>1139.6120000000001</v>
      </c>
      <c r="E16" s="323">
        <v>1049.768</v>
      </c>
      <c r="F16" s="323">
        <v>1006.4880000000001</v>
      </c>
      <c r="G16" s="323">
        <v>994.46100000000001</v>
      </c>
      <c r="H16" s="323">
        <v>1018.2670000000001</v>
      </c>
      <c r="I16" s="323">
        <v>1136.6400000000001</v>
      </c>
      <c r="J16" s="323">
        <v>1359.778</v>
      </c>
      <c r="K16" s="323">
        <v>1585.018</v>
      </c>
      <c r="L16" s="323">
        <v>1722.0440000000001</v>
      </c>
      <c r="M16" s="323">
        <v>1770</v>
      </c>
      <c r="N16" s="323">
        <v>1751.989</v>
      </c>
      <c r="O16" s="323">
        <v>1748.087</v>
      </c>
      <c r="P16" s="323">
        <v>1740.114</v>
      </c>
      <c r="Q16" s="323">
        <v>1800.972</v>
      </c>
      <c r="R16" s="323">
        <v>1805.18</v>
      </c>
      <c r="S16" s="323">
        <v>1782.912</v>
      </c>
      <c r="T16" s="323">
        <v>1810.232</v>
      </c>
      <c r="U16" s="323">
        <v>1811.3710000000001</v>
      </c>
      <c r="V16" s="323">
        <v>1764.93</v>
      </c>
      <c r="W16" s="323">
        <v>1722.097</v>
      </c>
      <c r="X16" s="323">
        <v>1633.163</v>
      </c>
      <c r="Y16" s="323">
        <v>1545.5050000000001</v>
      </c>
      <c r="Z16" s="323">
        <v>1476.4780000000001</v>
      </c>
      <c r="AA16" s="323">
        <v>1316.1079999999999</v>
      </c>
      <c r="AB16" s="324">
        <f t="shared" si="0"/>
        <v>36491.214000000007</v>
      </c>
    </row>
    <row r="17" spans="1:28" ht="9.9499999999999993" customHeight="1"/>
    <row r="18" spans="1:28" ht="9.9499999999999993" customHeight="1">
      <c r="U18" s="309" t="s">
        <v>0</v>
      </c>
    </row>
    <row r="19" spans="1:28" ht="9.9499999999999993" customHeight="1"/>
    <row r="20" spans="1:28" ht="18" customHeight="1">
      <c r="A20" s="310"/>
      <c r="B20" s="311" t="s">
        <v>164</v>
      </c>
    </row>
    <row r="21" spans="1:28" ht="18" customHeight="1" thickBot="1">
      <c r="A21" s="310"/>
      <c r="B21" s="172"/>
      <c r="AB21" s="312" t="s">
        <v>89</v>
      </c>
    </row>
    <row r="22" spans="1:28" ht="18" customHeight="1">
      <c r="B22" s="313"/>
      <c r="C22" s="314"/>
      <c r="D22" s="315">
        <v>1</v>
      </c>
      <c r="E22" s="315">
        <v>2</v>
      </c>
      <c r="F22" s="315">
        <v>3</v>
      </c>
      <c r="G22" s="315">
        <v>4</v>
      </c>
      <c r="H22" s="315">
        <v>5</v>
      </c>
      <c r="I22" s="315">
        <v>6</v>
      </c>
      <c r="J22" s="315">
        <v>7</v>
      </c>
      <c r="K22" s="315">
        <v>8</v>
      </c>
      <c r="L22" s="315">
        <v>9</v>
      </c>
      <c r="M22" s="315">
        <v>10</v>
      </c>
      <c r="N22" s="315">
        <v>11</v>
      </c>
      <c r="O22" s="315">
        <v>12</v>
      </c>
      <c r="P22" s="315">
        <v>13</v>
      </c>
      <c r="Q22" s="315">
        <v>14</v>
      </c>
      <c r="R22" s="315">
        <v>15</v>
      </c>
      <c r="S22" s="315">
        <v>16</v>
      </c>
      <c r="T22" s="315">
        <v>17</v>
      </c>
      <c r="U22" s="315">
        <v>18</v>
      </c>
      <c r="V22" s="315">
        <v>19</v>
      </c>
      <c r="W22" s="315">
        <v>20</v>
      </c>
      <c r="X22" s="315">
        <v>21</v>
      </c>
      <c r="Y22" s="315">
        <v>22</v>
      </c>
      <c r="Z22" s="315">
        <v>23</v>
      </c>
      <c r="AA22" s="315">
        <v>24</v>
      </c>
      <c r="AB22" s="316" t="s">
        <v>163</v>
      </c>
    </row>
    <row r="23" spans="1:28" ht="18" customHeight="1">
      <c r="B23" s="317" t="s">
        <v>90</v>
      </c>
      <c r="C23" s="318">
        <v>44563</v>
      </c>
      <c r="D23" s="186">
        <v>1025.596</v>
      </c>
      <c r="E23" s="186">
        <v>929.66</v>
      </c>
      <c r="F23" s="186">
        <v>871.76900000000001</v>
      </c>
      <c r="G23" s="186">
        <v>852.45799999999997</v>
      </c>
      <c r="H23" s="186">
        <v>849.01800000000003</v>
      </c>
      <c r="I23" s="186">
        <v>882.59799999999996</v>
      </c>
      <c r="J23" s="186">
        <v>970.81100000000004</v>
      </c>
      <c r="K23" s="186">
        <v>1080.5999999999999</v>
      </c>
      <c r="L23" s="186">
        <v>1239.6099999999999</v>
      </c>
      <c r="M23" s="186">
        <v>1350.8510000000001</v>
      </c>
      <c r="N23" s="186">
        <v>1408.6610000000001</v>
      </c>
      <c r="O23" s="186">
        <v>1396.1980000000001</v>
      </c>
      <c r="P23" s="186">
        <v>1350.4490000000001</v>
      </c>
      <c r="Q23" s="186">
        <v>1302.366</v>
      </c>
      <c r="R23" s="186">
        <v>1271.2439999999999</v>
      </c>
      <c r="S23" s="186">
        <v>1301.3510000000001</v>
      </c>
      <c r="T23" s="186">
        <v>1414.123</v>
      </c>
      <c r="U23" s="186">
        <v>1506.3920000000001</v>
      </c>
      <c r="V23" s="186">
        <v>1476.4090000000001</v>
      </c>
      <c r="W23" s="186">
        <v>1449.326</v>
      </c>
      <c r="X23" s="186">
        <v>1414.9190000000001</v>
      </c>
      <c r="Y23" s="186">
        <v>1357.7190000000001</v>
      </c>
      <c r="Z23" s="186">
        <v>1267.287</v>
      </c>
      <c r="AA23" s="186">
        <v>1144.617</v>
      </c>
      <c r="AB23" s="319">
        <f>IF($C23="","",SUM(D23:AA23))</f>
        <v>29114.032000000003</v>
      </c>
    </row>
    <row r="24" spans="1:28" ht="18" customHeight="1">
      <c r="B24" s="317" t="s">
        <v>91</v>
      </c>
      <c r="C24" s="320">
        <v>44613</v>
      </c>
      <c r="D24" s="186">
        <v>981.50400000000002</v>
      </c>
      <c r="E24" s="186">
        <v>905.976</v>
      </c>
      <c r="F24" s="186">
        <v>870.38300000000004</v>
      </c>
      <c r="G24" s="186">
        <v>861.57600000000002</v>
      </c>
      <c r="H24" s="186">
        <v>881.44799999999998</v>
      </c>
      <c r="I24" s="186">
        <v>983.82899999999995</v>
      </c>
      <c r="J24" s="186">
        <v>1201.845</v>
      </c>
      <c r="K24" s="186">
        <v>1439.0940000000001</v>
      </c>
      <c r="L24" s="186">
        <v>1565.3209999999999</v>
      </c>
      <c r="M24" s="186">
        <v>1587.8389999999999</v>
      </c>
      <c r="N24" s="186">
        <v>1553.6890000000001</v>
      </c>
      <c r="O24" s="186">
        <v>1541.3520000000001</v>
      </c>
      <c r="P24" s="186">
        <v>1510.779</v>
      </c>
      <c r="Q24" s="186">
        <v>1548.933</v>
      </c>
      <c r="R24" s="186">
        <v>1549.395</v>
      </c>
      <c r="S24" s="186">
        <v>1537.0530000000001</v>
      </c>
      <c r="T24" s="186">
        <v>1511.528</v>
      </c>
      <c r="U24" s="186">
        <v>1575.0250000000001</v>
      </c>
      <c r="V24" s="186">
        <v>1592.797</v>
      </c>
      <c r="W24" s="186">
        <v>1550.1089999999999</v>
      </c>
      <c r="X24" s="186">
        <v>1505.83</v>
      </c>
      <c r="Y24" s="186">
        <v>1419.164</v>
      </c>
      <c r="Z24" s="186">
        <v>1313.5440000000001</v>
      </c>
      <c r="AA24" s="186">
        <v>1171.4580000000001</v>
      </c>
      <c r="AB24" s="319">
        <f t="shared" ref="AB24:AB34" si="1">IF($C24="","",SUM(D24:AA24))</f>
        <v>32159.471000000001</v>
      </c>
    </row>
    <row r="25" spans="1:28" ht="18" customHeight="1">
      <c r="B25" s="317" t="s">
        <v>92</v>
      </c>
      <c r="C25" s="320">
        <v>44648</v>
      </c>
      <c r="D25" s="186">
        <v>947.88400000000001</v>
      </c>
      <c r="E25" s="186">
        <v>855.745</v>
      </c>
      <c r="F25" s="186">
        <v>821.30499999999995</v>
      </c>
      <c r="G25" s="186">
        <v>798.49400000000003</v>
      </c>
      <c r="H25" s="186">
        <v>828.75</v>
      </c>
      <c r="I25" s="186">
        <v>918.94399999999996</v>
      </c>
      <c r="J25" s="186">
        <v>1107.059</v>
      </c>
      <c r="K25" s="186">
        <v>1369.1559999999999</v>
      </c>
      <c r="L25" s="186">
        <v>1474.7059999999999</v>
      </c>
      <c r="M25" s="186">
        <v>1480.6690000000001</v>
      </c>
      <c r="N25" s="186">
        <v>1432.981</v>
      </c>
      <c r="O25" s="186">
        <v>1409.19</v>
      </c>
      <c r="P25" s="186">
        <v>1366.0340000000001</v>
      </c>
      <c r="Q25" s="186">
        <v>1347.2429999999999</v>
      </c>
      <c r="R25" s="186">
        <v>1377.088</v>
      </c>
      <c r="S25" s="186">
        <v>1340.797</v>
      </c>
      <c r="T25" s="186">
        <v>1304.797</v>
      </c>
      <c r="U25" s="186">
        <v>1278.55</v>
      </c>
      <c r="V25" s="186">
        <v>1303.758</v>
      </c>
      <c r="W25" s="186">
        <v>1459.9490000000001</v>
      </c>
      <c r="X25" s="186">
        <v>1497.626</v>
      </c>
      <c r="Y25" s="186">
        <v>1405.7750000000001</v>
      </c>
      <c r="Z25" s="186">
        <v>1262.7819999999999</v>
      </c>
      <c r="AA25" s="186">
        <v>1115.415</v>
      </c>
      <c r="AB25" s="319">
        <f t="shared" si="1"/>
        <v>29504.697</v>
      </c>
    </row>
    <row r="26" spans="1:28" ht="18" customHeight="1">
      <c r="B26" s="317" t="s">
        <v>93</v>
      </c>
      <c r="C26" s="320">
        <v>44668</v>
      </c>
      <c r="D26" s="186">
        <v>979.58</v>
      </c>
      <c r="E26" s="186">
        <v>879.14200000000005</v>
      </c>
      <c r="F26" s="186">
        <v>828.71100000000001</v>
      </c>
      <c r="G26" s="186">
        <v>848.91800000000001</v>
      </c>
      <c r="H26" s="186">
        <v>836.61699999999996</v>
      </c>
      <c r="I26" s="186">
        <v>808.31500000000005</v>
      </c>
      <c r="J26" s="186">
        <v>833.125</v>
      </c>
      <c r="K26" s="186">
        <v>982.40899999999999</v>
      </c>
      <c r="L26" s="186">
        <v>1149.847</v>
      </c>
      <c r="M26" s="186">
        <v>1259.635</v>
      </c>
      <c r="N26" s="186">
        <v>1299.002</v>
      </c>
      <c r="O26" s="186">
        <v>1292.2940000000001</v>
      </c>
      <c r="P26" s="186">
        <v>1280.3800000000001</v>
      </c>
      <c r="Q26" s="186">
        <v>1256.3889999999999</v>
      </c>
      <c r="R26" s="186">
        <v>1210.6469999999999</v>
      </c>
      <c r="S26" s="186">
        <v>1194.703</v>
      </c>
      <c r="T26" s="186">
        <v>1212.6099999999999</v>
      </c>
      <c r="U26" s="186">
        <v>1244.912</v>
      </c>
      <c r="V26" s="186">
        <v>1326.2070000000001</v>
      </c>
      <c r="W26" s="186">
        <v>1398.172</v>
      </c>
      <c r="X26" s="186">
        <v>1411.8489999999999</v>
      </c>
      <c r="Y26" s="186">
        <v>1356.672</v>
      </c>
      <c r="Z26" s="186">
        <v>1231.749</v>
      </c>
      <c r="AA26" s="186">
        <v>1089.8140000000001</v>
      </c>
      <c r="AB26" s="319">
        <f t="shared" si="1"/>
        <v>27211.698999999993</v>
      </c>
    </row>
    <row r="27" spans="1:28" ht="18" customHeight="1">
      <c r="B27" s="317" t="s">
        <v>94</v>
      </c>
      <c r="C27" s="320">
        <v>44697</v>
      </c>
      <c r="D27" s="186">
        <v>828.86199999999997</v>
      </c>
      <c r="E27" s="186">
        <v>753.23299999999995</v>
      </c>
      <c r="F27" s="186">
        <v>723.85500000000002</v>
      </c>
      <c r="G27" s="186">
        <v>708.25599999999997</v>
      </c>
      <c r="H27" s="186">
        <v>726.08199999999999</v>
      </c>
      <c r="I27" s="186">
        <v>767.78</v>
      </c>
      <c r="J27" s="186">
        <v>931.40599999999995</v>
      </c>
      <c r="K27" s="186">
        <v>1140.9880000000001</v>
      </c>
      <c r="L27" s="186">
        <v>1211.182</v>
      </c>
      <c r="M27" s="186">
        <v>1234.9390000000001</v>
      </c>
      <c r="N27" s="186">
        <v>1209.1389999999999</v>
      </c>
      <c r="O27" s="186">
        <v>1225.1079999999999</v>
      </c>
      <c r="P27" s="186">
        <v>1234.5930000000001</v>
      </c>
      <c r="Q27" s="186">
        <v>1251.1030000000001</v>
      </c>
      <c r="R27" s="186">
        <v>1297.865</v>
      </c>
      <c r="S27" s="186">
        <v>1275.4549999999999</v>
      </c>
      <c r="T27" s="186">
        <v>1247.4110000000001</v>
      </c>
      <c r="U27" s="186">
        <v>1200.569</v>
      </c>
      <c r="V27" s="186">
        <v>1171.9760000000001</v>
      </c>
      <c r="W27" s="186">
        <v>1183.461</v>
      </c>
      <c r="X27" s="186">
        <v>1292.5440000000001</v>
      </c>
      <c r="Y27" s="186">
        <v>1293.5899999999999</v>
      </c>
      <c r="Z27" s="186">
        <v>1145.452</v>
      </c>
      <c r="AA27" s="186">
        <v>1006.429</v>
      </c>
      <c r="AB27" s="319">
        <f t="shared" si="1"/>
        <v>26061.277999999998</v>
      </c>
    </row>
    <row r="28" spans="1:28" ht="18" customHeight="1">
      <c r="B28" s="317" t="s">
        <v>95</v>
      </c>
      <c r="C28" s="320">
        <v>44724</v>
      </c>
      <c r="D28" s="186">
        <v>853.82600000000002</v>
      </c>
      <c r="E28" s="186">
        <v>761.01400000000001</v>
      </c>
      <c r="F28" s="186">
        <v>713.73</v>
      </c>
      <c r="G28" s="186">
        <v>692.41399999999999</v>
      </c>
      <c r="H28" s="186">
        <v>691.947</v>
      </c>
      <c r="I28" s="186">
        <v>677.52599999999995</v>
      </c>
      <c r="J28" s="186">
        <v>719.44899999999996</v>
      </c>
      <c r="K28" s="186">
        <v>844.82399999999996</v>
      </c>
      <c r="L28" s="186">
        <v>980.3</v>
      </c>
      <c r="M28" s="186">
        <v>1079.0429999999999</v>
      </c>
      <c r="N28" s="186">
        <v>1112.01</v>
      </c>
      <c r="O28" s="186">
        <v>1111.33</v>
      </c>
      <c r="P28" s="186">
        <v>1098.799</v>
      </c>
      <c r="Q28" s="186">
        <v>1073.9939999999999</v>
      </c>
      <c r="R28" s="186">
        <v>1043.7550000000001</v>
      </c>
      <c r="S28" s="186">
        <v>1026.6880000000001</v>
      </c>
      <c r="T28" s="186">
        <v>1018.253</v>
      </c>
      <c r="U28" s="186">
        <v>1012.05</v>
      </c>
      <c r="V28" s="186">
        <v>1013.023</v>
      </c>
      <c r="W28" s="186">
        <v>1028.2360000000001</v>
      </c>
      <c r="X28" s="186">
        <v>1089.2249999999999</v>
      </c>
      <c r="Y28" s="186">
        <v>1176.5309999999999</v>
      </c>
      <c r="Z28" s="186">
        <v>1081.982</v>
      </c>
      <c r="AA28" s="186">
        <v>942.07100000000003</v>
      </c>
      <c r="AB28" s="319">
        <f t="shared" si="1"/>
        <v>22842.02</v>
      </c>
    </row>
    <row r="29" spans="1:28" ht="18" customHeight="1">
      <c r="B29" s="317" t="s">
        <v>96</v>
      </c>
      <c r="C29" s="320">
        <v>44752</v>
      </c>
      <c r="D29" s="186">
        <v>865.94600000000003</v>
      </c>
      <c r="E29" s="186">
        <v>784.82799999999997</v>
      </c>
      <c r="F29" s="186">
        <v>744.41300000000001</v>
      </c>
      <c r="G29" s="186">
        <v>726.15</v>
      </c>
      <c r="H29" s="186">
        <v>725.26</v>
      </c>
      <c r="I29" s="186">
        <v>714.54600000000005</v>
      </c>
      <c r="J29" s="186">
        <v>756.88599999999997</v>
      </c>
      <c r="K29" s="186">
        <v>874.09199999999998</v>
      </c>
      <c r="L29" s="186">
        <v>998.36800000000005</v>
      </c>
      <c r="M29" s="186">
        <v>1093.1489999999999</v>
      </c>
      <c r="N29" s="186">
        <v>1143.07</v>
      </c>
      <c r="O29" s="186">
        <v>1139.6569999999999</v>
      </c>
      <c r="P29" s="186">
        <v>1115.8610000000001</v>
      </c>
      <c r="Q29" s="186">
        <v>1095.5260000000001</v>
      </c>
      <c r="R29" s="186">
        <v>1064.136</v>
      </c>
      <c r="S29" s="186">
        <v>1041.806</v>
      </c>
      <c r="T29" s="186">
        <v>1031.211</v>
      </c>
      <c r="U29" s="186">
        <v>1027.807</v>
      </c>
      <c r="V29" s="186">
        <v>1028.184</v>
      </c>
      <c r="W29" s="186">
        <v>1043.4269999999999</v>
      </c>
      <c r="X29" s="186">
        <v>1101.058</v>
      </c>
      <c r="Y29" s="186">
        <v>1151.527</v>
      </c>
      <c r="Z29" s="186">
        <v>1068.4760000000001</v>
      </c>
      <c r="AA29" s="186">
        <v>954.12</v>
      </c>
      <c r="AB29" s="319">
        <f t="shared" si="1"/>
        <v>23289.504000000001</v>
      </c>
    </row>
    <row r="30" spans="1:28" ht="18" customHeight="1">
      <c r="B30" s="317" t="s">
        <v>97</v>
      </c>
      <c r="C30" s="320">
        <v>44795</v>
      </c>
      <c r="D30" s="186">
        <v>847.50900000000001</v>
      </c>
      <c r="E30" s="186">
        <v>787.41399999999999</v>
      </c>
      <c r="F30" s="186">
        <v>751.11599999999999</v>
      </c>
      <c r="G30" s="186">
        <v>737.76</v>
      </c>
      <c r="H30" s="186">
        <v>753.36199999999997</v>
      </c>
      <c r="I30" s="186">
        <v>801.38</v>
      </c>
      <c r="J30" s="186">
        <v>910.42100000000005</v>
      </c>
      <c r="K30" s="186">
        <v>1112.2170000000001</v>
      </c>
      <c r="L30" s="186">
        <v>1239.518</v>
      </c>
      <c r="M30" s="186">
        <v>1293.5119999999999</v>
      </c>
      <c r="N30" s="186">
        <v>1294.1110000000001</v>
      </c>
      <c r="O30" s="186">
        <v>1326.318</v>
      </c>
      <c r="P30" s="186">
        <v>1327.76</v>
      </c>
      <c r="Q30" s="186">
        <v>1318.979</v>
      </c>
      <c r="R30" s="186">
        <v>1345.7339999999999</v>
      </c>
      <c r="S30" s="186">
        <v>1320.6289999999999</v>
      </c>
      <c r="T30" s="186">
        <v>1271.9480000000001</v>
      </c>
      <c r="U30" s="186">
        <v>1232.0350000000001</v>
      </c>
      <c r="V30" s="186">
        <v>1223.9739999999999</v>
      </c>
      <c r="W30" s="186">
        <v>1256.1489999999999</v>
      </c>
      <c r="X30" s="186">
        <v>1336.07</v>
      </c>
      <c r="Y30" s="186">
        <v>1260.049</v>
      </c>
      <c r="Z30" s="186">
        <v>1129.6500000000001</v>
      </c>
      <c r="AA30" s="186">
        <v>1026.2439999999999</v>
      </c>
      <c r="AB30" s="319">
        <f t="shared" si="1"/>
        <v>26903.859</v>
      </c>
    </row>
    <row r="31" spans="1:28" ht="18" customHeight="1">
      <c r="B31" s="317" t="s">
        <v>98</v>
      </c>
      <c r="C31" s="320">
        <v>44823</v>
      </c>
      <c r="D31" s="186">
        <v>834.59699999999998</v>
      </c>
      <c r="E31" s="186">
        <v>769.59400000000005</v>
      </c>
      <c r="F31" s="186">
        <v>740.01300000000003</v>
      </c>
      <c r="G31" s="186">
        <v>731.86500000000001</v>
      </c>
      <c r="H31" s="186">
        <v>747.62699999999995</v>
      </c>
      <c r="I31" s="186">
        <v>820.03800000000001</v>
      </c>
      <c r="J31" s="186">
        <v>980.09500000000003</v>
      </c>
      <c r="K31" s="186">
        <v>1205.4359999999999</v>
      </c>
      <c r="L31" s="186">
        <v>1304.7639999999999</v>
      </c>
      <c r="M31" s="186">
        <v>1364.932</v>
      </c>
      <c r="N31" s="186">
        <v>1356.954</v>
      </c>
      <c r="O31" s="186">
        <v>1384.0709999999999</v>
      </c>
      <c r="P31" s="186">
        <v>1375.683</v>
      </c>
      <c r="Q31" s="186">
        <v>1375.7339999999999</v>
      </c>
      <c r="R31" s="186">
        <v>1416.9390000000001</v>
      </c>
      <c r="S31" s="186">
        <v>1390.9680000000001</v>
      </c>
      <c r="T31" s="186">
        <v>1348.93</v>
      </c>
      <c r="U31" s="186">
        <v>1304.751</v>
      </c>
      <c r="V31" s="186">
        <v>1307.616</v>
      </c>
      <c r="W31" s="186">
        <v>1433.674</v>
      </c>
      <c r="X31" s="186">
        <v>1425.296</v>
      </c>
      <c r="Y31" s="186">
        <v>1338.7180000000001</v>
      </c>
      <c r="Z31" s="186">
        <v>1193.6600000000001</v>
      </c>
      <c r="AA31" s="186">
        <v>1053.9269999999999</v>
      </c>
      <c r="AB31" s="319">
        <f t="shared" si="1"/>
        <v>28205.882000000001</v>
      </c>
    </row>
    <row r="32" spans="1:28" ht="18" customHeight="1">
      <c r="B32" s="317" t="s">
        <v>99</v>
      </c>
      <c r="C32" s="320">
        <v>44837</v>
      </c>
      <c r="D32" s="186">
        <v>867.83100000000002</v>
      </c>
      <c r="E32" s="186">
        <v>792.95399999999995</v>
      </c>
      <c r="F32" s="186">
        <v>748.721</v>
      </c>
      <c r="G32" s="186">
        <v>723.66099999999994</v>
      </c>
      <c r="H32" s="186">
        <v>734.29399999999998</v>
      </c>
      <c r="I32" s="186">
        <v>811.61800000000005</v>
      </c>
      <c r="J32" s="186">
        <v>981.61099999999999</v>
      </c>
      <c r="K32" s="186">
        <v>1187.114</v>
      </c>
      <c r="L32" s="186">
        <v>1280.5909999999999</v>
      </c>
      <c r="M32" s="186">
        <v>1298.442</v>
      </c>
      <c r="N32" s="186">
        <v>1265.396</v>
      </c>
      <c r="O32" s="186">
        <v>1264.77</v>
      </c>
      <c r="P32" s="186">
        <v>1248.0260000000001</v>
      </c>
      <c r="Q32" s="186">
        <v>1241.52</v>
      </c>
      <c r="R32" s="186">
        <v>1270.5239999999999</v>
      </c>
      <c r="S32" s="186">
        <v>1248.6400000000001</v>
      </c>
      <c r="T32" s="186">
        <v>1234.1669999999999</v>
      </c>
      <c r="U32" s="186">
        <v>1228.1679999999999</v>
      </c>
      <c r="V32" s="186">
        <v>1311.8489999999999</v>
      </c>
      <c r="W32" s="186">
        <v>1414.126</v>
      </c>
      <c r="X32" s="186">
        <v>1361.6790000000001</v>
      </c>
      <c r="Y32" s="186">
        <v>1279.221</v>
      </c>
      <c r="Z32" s="186">
        <v>1137.0429999999999</v>
      </c>
      <c r="AA32" s="186">
        <v>1014.314</v>
      </c>
      <c r="AB32" s="319">
        <f t="shared" si="1"/>
        <v>26946.280000000002</v>
      </c>
    </row>
    <row r="33" spans="1:28" ht="18" customHeight="1">
      <c r="B33" s="317" t="s">
        <v>100</v>
      </c>
      <c r="C33" s="320">
        <v>44872</v>
      </c>
      <c r="D33" s="186">
        <v>912.72299999999996</v>
      </c>
      <c r="E33" s="186">
        <v>849.47900000000004</v>
      </c>
      <c r="F33" s="186">
        <v>822.35799999999995</v>
      </c>
      <c r="G33" s="186">
        <v>806.78099999999995</v>
      </c>
      <c r="H33" s="186">
        <v>833.91800000000001</v>
      </c>
      <c r="I33" s="186">
        <v>937.97699999999998</v>
      </c>
      <c r="J33" s="186">
        <v>1139.3389999999999</v>
      </c>
      <c r="K33" s="186">
        <v>1369.079</v>
      </c>
      <c r="L33" s="186">
        <v>1470.3219999999999</v>
      </c>
      <c r="M33" s="186">
        <v>1498.67</v>
      </c>
      <c r="N33" s="186">
        <v>1470.501</v>
      </c>
      <c r="O33" s="186">
        <v>1472.34</v>
      </c>
      <c r="P33" s="186">
        <v>1459.6759999999999</v>
      </c>
      <c r="Q33" s="186">
        <v>1495.06</v>
      </c>
      <c r="R33" s="186">
        <v>1513.7570000000001</v>
      </c>
      <c r="S33" s="186">
        <v>1504.2850000000001</v>
      </c>
      <c r="T33" s="186">
        <v>1549.6569999999999</v>
      </c>
      <c r="U33" s="186">
        <v>1616.4469999999999</v>
      </c>
      <c r="V33" s="186">
        <v>1575.2850000000001</v>
      </c>
      <c r="W33" s="186">
        <v>1542.1780000000001</v>
      </c>
      <c r="X33" s="186">
        <v>1488.0319999999999</v>
      </c>
      <c r="Y33" s="186">
        <v>1409.018</v>
      </c>
      <c r="Z33" s="186">
        <v>1283.9780000000001</v>
      </c>
      <c r="AA33" s="186">
        <v>1130.9949999999999</v>
      </c>
      <c r="AB33" s="319">
        <f t="shared" si="1"/>
        <v>31151.854999999996</v>
      </c>
    </row>
    <row r="34" spans="1:28" ht="18" customHeight="1" thickBot="1">
      <c r="B34" s="321" t="s">
        <v>101</v>
      </c>
      <c r="C34" s="322">
        <v>44906</v>
      </c>
      <c r="D34" s="323">
        <v>1041.6410000000001</v>
      </c>
      <c r="E34" s="323">
        <v>950.64599999999996</v>
      </c>
      <c r="F34" s="323">
        <v>897.471</v>
      </c>
      <c r="G34" s="323">
        <v>876.82299999999998</v>
      </c>
      <c r="H34" s="323">
        <v>877.96</v>
      </c>
      <c r="I34" s="323">
        <v>919.30399999999997</v>
      </c>
      <c r="J34" s="323">
        <v>999.37099999999998</v>
      </c>
      <c r="K34" s="323">
        <v>1112.011</v>
      </c>
      <c r="L34" s="323">
        <v>1283.1389999999999</v>
      </c>
      <c r="M34" s="323">
        <v>1423.3489999999999</v>
      </c>
      <c r="N34" s="323">
        <v>1495.2719999999999</v>
      </c>
      <c r="O34" s="323">
        <v>1507.451</v>
      </c>
      <c r="P34" s="323">
        <v>1486.4259999999999</v>
      </c>
      <c r="Q34" s="323">
        <v>1475.798</v>
      </c>
      <c r="R34" s="323">
        <v>1455.874</v>
      </c>
      <c r="S34" s="323">
        <v>1477.213</v>
      </c>
      <c r="T34" s="323">
        <v>1562.5060000000001</v>
      </c>
      <c r="U34" s="323">
        <v>1585.09</v>
      </c>
      <c r="V34" s="323">
        <v>1541.07</v>
      </c>
      <c r="W34" s="323">
        <v>1522.702</v>
      </c>
      <c r="X34" s="323">
        <v>1496.5260000000001</v>
      </c>
      <c r="Y34" s="323">
        <v>1427.5219999999999</v>
      </c>
      <c r="Z34" s="323">
        <v>1302.1079999999999</v>
      </c>
      <c r="AA34" s="323">
        <v>1154.1089999999999</v>
      </c>
      <c r="AB34" s="324">
        <f t="shared" si="1"/>
        <v>30871.382000000005</v>
      </c>
    </row>
    <row r="35" spans="1:28" ht="9.9499999999999993" customHeight="1"/>
    <row r="36" spans="1:28" ht="9.9499999999999993" customHeight="1">
      <c r="U36" s="309" t="s">
        <v>0</v>
      </c>
    </row>
    <row r="37" spans="1:28" ht="9.9499999999999993" customHeight="1"/>
    <row r="38" spans="1:28" ht="18" customHeight="1">
      <c r="A38" s="310"/>
      <c r="B38" s="311" t="s">
        <v>165</v>
      </c>
      <c r="O38" s="309" t="s">
        <v>0</v>
      </c>
    </row>
    <row r="39" spans="1:28" ht="18" customHeight="1" thickBot="1">
      <c r="A39" s="310"/>
      <c r="B39" s="172"/>
      <c r="AB39" s="312" t="s">
        <v>89</v>
      </c>
    </row>
    <row r="40" spans="1:28" ht="18" customHeight="1">
      <c r="B40" s="313"/>
      <c r="C40" s="314"/>
      <c r="D40" s="315">
        <v>1</v>
      </c>
      <c r="E40" s="315">
        <f t="shared" ref="E40:AA40" si="2">1+D40</f>
        <v>2</v>
      </c>
      <c r="F40" s="315">
        <f t="shared" si="2"/>
        <v>3</v>
      </c>
      <c r="G40" s="315">
        <f t="shared" si="2"/>
        <v>4</v>
      </c>
      <c r="H40" s="315">
        <f t="shared" si="2"/>
        <v>5</v>
      </c>
      <c r="I40" s="315">
        <f t="shared" si="2"/>
        <v>6</v>
      </c>
      <c r="J40" s="315">
        <f t="shared" si="2"/>
        <v>7</v>
      </c>
      <c r="K40" s="315">
        <f t="shared" si="2"/>
        <v>8</v>
      </c>
      <c r="L40" s="315">
        <f t="shared" si="2"/>
        <v>9</v>
      </c>
      <c r="M40" s="315">
        <f t="shared" si="2"/>
        <v>10</v>
      </c>
      <c r="N40" s="315">
        <f t="shared" si="2"/>
        <v>11</v>
      </c>
      <c r="O40" s="315">
        <f t="shared" si="2"/>
        <v>12</v>
      </c>
      <c r="P40" s="315">
        <f t="shared" si="2"/>
        <v>13</v>
      </c>
      <c r="Q40" s="315">
        <f t="shared" si="2"/>
        <v>14</v>
      </c>
      <c r="R40" s="315">
        <f t="shared" si="2"/>
        <v>15</v>
      </c>
      <c r="S40" s="315">
        <f t="shared" si="2"/>
        <v>16</v>
      </c>
      <c r="T40" s="315">
        <f t="shared" si="2"/>
        <v>17</v>
      </c>
      <c r="U40" s="315">
        <f t="shared" si="2"/>
        <v>18</v>
      </c>
      <c r="V40" s="315">
        <f t="shared" si="2"/>
        <v>19</v>
      </c>
      <c r="W40" s="315">
        <f t="shared" si="2"/>
        <v>20</v>
      </c>
      <c r="X40" s="315">
        <f t="shared" si="2"/>
        <v>21</v>
      </c>
      <c r="Y40" s="315">
        <f t="shared" si="2"/>
        <v>22</v>
      </c>
      <c r="Z40" s="315">
        <f t="shared" si="2"/>
        <v>23</v>
      </c>
      <c r="AA40" s="315">
        <f t="shared" si="2"/>
        <v>24</v>
      </c>
      <c r="AB40" s="316" t="s">
        <v>163</v>
      </c>
    </row>
    <row r="41" spans="1:28" ht="18" customHeight="1">
      <c r="B41" s="317" t="s">
        <v>90</v>
      </c>
      <c r="C41" s="318">
        <v>44580</v>
      </c>
      <c r="D41" s="186">
        <v>1158.4770000000001</v>
      </c>
      <c r="E41" s="186">
        <v>1062.8869999999999</v>
      </c>
      <c r="F41" s="186">
        <v>1012.698</v>
      </c>
      <c r="G41" s="186">
        <v>1001.891</v>
      </c>
      <c r="H41" s="186">
        <v>1023.039</v>
      </c>
      <c r="I41" s="186">
        <v>1116.643</v>
      </c>
      <c r="J41" s="186">
        <v>1323.623</v>
      </c>
      <c r="K41" s="186">
        <v>1552.847</v>
      </c>
      <c r="L41" s="186">
        <v>1704.7370000000001</v>
      </c>
      <c r="M41" s="186">
        <v>1740.6310000000001</v>
      </c>
      <c r="N41" s="186">
        <v>1703.45</v>
      </c>
      <c r="O41" s="186">
        <v>1677.212</v>
      </c>
      <c r="P41" s="186">
        <v>1635.64</v>
      </c>
      <c r="Q41" s="186">
        <v>1672.3389999999999</v>
      </c>
      <c r="R41" s="186">
        <v>1664.9349999999999</v>
      </c>
      <c r="S41" s="186">
        <v>1648.212</v>
      </c>
      <c r="T41" s="186">
        <v>1671.644</v>
      </c>
      <c r="U41" s="186">
        <v>1779.2429999999999</v>
      </c>
      <c r="V41" s="186">
        <v>1743.6320000000001</v>
      </c>
      <c r="W41" s="186">
        <v>1710.046</v>
      </c>
      <c r="X41" s="186">
        <v>1661.2760000000001</v>
      </c>
      <c r="Y41" s="186">
        <v>1576.9659999999999</v>
      </c>
      <c r="Z41" s="186">
        <v>1474.9929999999999</v>
      </c>
      <c r="AA41" s="186">
        <v>1327.069</v>
      </c>
      <c r="AB41" s="319">
        <f>IF($C41="","",SUM(D41:AA41))</f>
        <v>35644.130000000005</v>
      </c>
    </row>
    <row r="42" spans="1:28" ht="18" customHeight="1">
      <c r="B42" s="317" t="s">
        <v>91</v>
      </c>
      <c r="C42" s="320">
        <v>44608</v>
      </c>
      <c r="D42" s="186">
        <v>1054.1880000000001</v>
      </c>
      <c r="E42" s="186">
        <v>964.80499999999995</v>
      </c>
      <c r="F42" s="186">
        <v>921.505</v>
      </c>
      <c r="G42" s="186">
        <v>907.85</v>
      </c>
      <c r="H42" s="186">
        <v>926.94200000000001</v>
      </c>
      <c r="I42" s="186">
        <v>1030.394</v>
      </c>
      <c r="J42" s="186">
        <v>1237.3900000000001</v>
      </c>
      <c r="K42" s="186">
        <v>1468.2170000000001</v>
      </c>
      <c r="L42" s="186">
        <v>1580.1189999999999</v>
      </c>
      <c r="M42" s="186">
        <v>1615.5139999999999</v>
      </c>
      <c r="N42" s="186">
        <v>1581</v>
      </c>
      <c r="O42" s="186">
        <v>1548.2629999999999</v>
      </c>
      <c r="P42" s="186">
        <v>1514.9449999999999</v>
      </c>
      <c r="Q42" s="186">
        <v>1545.604</v>
      </c>
      <c r="R42" s="186">
        <v>1538.9839999999999</v>
      </c>
      <c r="S42" s="186">
        <v>1510.635</v>
      </c>
      <c r="T42" s="186">
        <v>1475.546</v>
      </c>
      <c r="U42" s="186">
        <v>1565.68</v>
      </c>
      <c r="V42" s="186">
        <v>1623.932</v>
      </c>
      <c r="W42" s="186">
        <v>1592.865</v>
      </c>
      <c r="X42" s="186">
        <v>1544.8050000000001</v>
      </c>
      <c r="Y42" s="186">
        <v>1467.5519999999999</v>
      </c>
      <c r="Z42" s="186">
        <v>1371.1859999999999</v>
      </c>
      <c r="AA42" s="186">
        <v>1221.3510000000001</v>
      </c>
      <c r="AB42" s="319">
        <f t="shared" ref="AB42:AB52" si="3">IF($C42="","",SUM(D42:AA42))</f>
        <v>32809.272000000004</v>
      </c>
    </row>
    <row r="43" spans="1:28" ht="18" customHeight="1">
      <c r="B43" s="317" t="s">
        <v>92</v>
      </c>
      <c r="C43" s="320">
        <v>44636</v>
      </c>
      <c r="D43" s="186">
        <v>1064.558</v>
      </c>
      <c r="E43" s="186">
        <v>974.59900000000005</v>
      </c>
      <c r="F43" s="186">
        <v>932.02</v>
      </c>
      <c r="G43" s="186">
        <v>918.94600000000003</v>
      </c>
      <c r="H43" s="186">
        <v>939.34699999999998</v>
      </c>
      <c r="I43" s="186">
        <v>1043.0260000000001</v>
      </c>
      <c r="J43" s="186">
        <v>1232.0540000000001</v>
      </c>
      <c r="K43" s="186">
        <v>1463.1010000000001</v>
      </c>
      <c r="L43" s="186">
        <v>1550.874</v>
      </c>
      <c r="M43" s="186">
        <v>1551.28</v>
      </c>
      <c r="N43" s="186">
        <v>1504.6469999999999</v>
      </c>
      <c r="O43" s="186">
        <v>1483.808</v>
      </c>
      <c r="P43" s="186">
        <v>1475.559</v>
      </c>
      <c r="Q43" s="186">
        <v>1531.96</v>
      </c>
      <c r="R43" s="186">
        <v>1535.4110000000001</v>
      </c>
      <c r="S43" s="186">
        <v>1516.2629999999999</v>
      </c>
      <c r="T43" s="186">
        <v>1488.32</v>
      </c>
      <c r="U43" s="186">
        <v>1517.681</v>
      </c>
      <c r="V43" s="186">
        <v>1607.4929999999999</v>
      </c>
      <c r="W43" s="186">
        <v>1598.83</v>
      </c>
      <c r="X43" s="186">
        <v>1542.6780000000001</v>
      </c>
      <c r="Y43" s="186">
        <v>1456.8030000000001</v>
      </c>
      <c r="Z43" s="186">
        <v>1341.9449999999999</v>
      </c>
      <c r="AA43" s="186">
        <v>1183.1210000000001</v>
      </c>
      <c r="AB43" s="319">
        <f t="shared" si="3"/>
        <v>32454.324000000001</v>
      </c>
    </row>
    <row r="44" spans="1:28" ht="18" customHeight="1">
      <c r="B44" s="317" t="s">
        <v>93</v>
      </c>
      <c r="C44" s="320">
        <v>44671</v>
      </c>
      <c r="D44" s="186">
        <v>1050.635</v>
      </c>
      <c r="E44" s="186">
        <v>951.71799999999996</v>
      </c>
      <c r="F44" s="186">
        <v>911.197</v>
      </c>
      <c r="G44" s="186">
        <v>941.60599999999999</v>
      </c>
      <c r="H44" s="186">
        <v>942.92600000000004</v>
      </c>
      <c r="I44" s="186">
        <v>969.70299999999997</v>
      </c>
      <c r="J44" s="186">
        <v>1128.7829999999999</v>
      </c>
      <c r="K44" s="186">
        <v>1392.704</v>
      </c>
      <c r="L44" s="186">
        <v>1540.2919999999999</v>
      </c>
      <c r="M44" s="186">
        <v>1587.931</v>
      </c>
      <c r="N44" s="186">
        <v>1560.029</v>
      </c>
      <c r="O44" s="186">
        <v>1553.7339999999999</v>
      </c>
      <c r="P44" s="186">
        <v>1517.654</v>
      </c>
      <c r="Q44" s="186">
        <v>1484.3019999999999</v>
      </c>
      <c r="R44" s="186">
        <v>1504.913</v>
      </c>
      <c r="S44" s="186">
        <v>1461.0840000000001</v>
      </c>
      <c r="T44" s="186">
        <v>1414.079</v>
      </c>
      <c r="U44" s="186">
        <v>1384.336</v>
      </c>
      <c r="V44" s="186">
        <v>1430.893</v>
      </c>
      <c r="W44" s="186">
        <v>1529.704</v>
      </c>
      <c r="X44" s="186">
        <v>1568.3889999999999</v>
      </c>
      <c r="Y44" s="186">
        <v>1506.104</v>
      </c>
      <c r="Z44" s="186">
        <v>1369.192</v>
      </c>
      <c r="AA44" s="186">
        <v>1225.0170000000001</v>
      </c>
      <c r="AB44" s="319">
        <f t="shared" si="3"/>
        <v>31926.924999999999</v>
      </c>
    </row>
    <row r="45" spans="1:28" ht="18" customHeight="1">
      <c r="B45" s="317" t="s">
        <v>94</v>
      </c>
      <c r="C45" s="320">
        <v>44699</v>
      </c>
      <c r="D45" s="186">
        <v>876.31600000000003</v>
      </c>
      <c r="E45" s="186">
        <v>800.25</v>
      </c>
      <c r="F45" s="186">
        <v>763.09100000000001</v>
      </c>
      <c r="G45" s="186">
        <v>751.98099999999999</v>
      </c>
      <c r="H45" s="186">
        <v>765.56899999999996</v>
      </c>
      <c r="I45" s="186">
        <v>794.78800000000001</v>
      </c>
      <c r="J45" s="186">
        <v>940.95899999999995</v>
      </c>
      <c r="K45" s="186">
        <v>1137.43</v>
      </c>
      <c r="L45" s="186">
        <v>1218.8209999999999</v>
      </c>
      <c r="M45" s="186">
        <v>1261.7270000000001</v>
      </c>
      <c r="N45" s="186">
        <v>1252.5820000000001</v>
      </c>
      <c r="O45" s="186">
        <v>1256.67</v>
      </c>
      <c r="P45" s="186">
        <v>1247.6669999999999</v>
      </c>
      <c r="Q45" s="186">
        <v>1243.4580000000001</v>
      </c>
      <c r="R45" s="186">
        <v>1277.9369999999999</v>
      </c>
      <c r="S45" s="186">
        <v>1259.337</v>
      </c>
      <c r="T45" s="186">
        <v>1227.1990000000001</v>
      </c>
      <c r="U45" s="186">
        <v>1183.981</v>
      </c>
      <c r="V45" s="186">
        <v>1164.6980000000001</v>
      </c>
      <c r="W45" s="186">
        <v>1174.924</v>
      </c>
      <c r="X45" s="186">
        <v>1282.6379999999999</v>
      </c>
      <c r="Y45" s="186">
        <v>1287.8679999999999</v>
      </c>
      <c r="Z45" s="186">
        <v>1160.9559999999999</v>
      </c>
      <c r="AA45" s="186">
        <v>1022.82</v>
      </c>
      <c r="AB45" s="319">
        <f t="shared" si="3"/>
        <v>26353.666999999998</v>
      </c>
    </row>
    <row r="46" spans="1:28" ht="18" customHeight="1">
      <c r="B46" s="317" t="s">
        <v>95</v>
      </c>
      <c r="C46" s="320">
        <v>44727</v>
      </c>
      <c r="D46" s="186">
        <v>900.28800000000001</v>
      </c>
      <c r="E46" s="186">
        <v>814.56</v>
      </c>
      <c r="F46" s="186">
        <v>766.08799999999997</v>
      </c>
      <c r="G46" s="186">
        <v>749.88099999999997</v>
      </c>
      <c r="H46" s="186">
        <v>757.95799999999997</v>
      </c>
      <c r="I46" s="186">
        <v>791.64099999999996</v>
      </c>
      <c r="J46" s="186">
        <v>942.10400000000004</v>
      </c>
      <c r="K46" s="186">
        <v>1148.6389999999999</v>
      </c>
      <c r="L46" s="186">
        <v>1229.1890000000001</v>
      </c>
      <c r="M46" s="186">
        <v>1250.848</v>
      </c>
      <c r="N46" s="186">
        <v>1247.114</v>
      </c>
      <c r="O46" s="186">
        <v>1271.538</v>
      </c>
      <c r="P46" s="186">
        <v>1268.857</v>
      </c>
      <c r="Q46" s="186">
        <v>1279.077</v>
      </c>
      <c r="R46" s="186">
        <v>1325.3130000000001</v>
      </c>
      <c r="S46" s="186">
        <v>1318.46</v>
      </c>
      <c r="T46" s="186">
        <v>1283.5160000000001</v>
      </c>
      <c r="U46" s="186">
        <v>1231.7660000000001</v>
      </c>
      <c r="V46" s="186">
        <v>1199.1579999999999</v>
      </c>
      <c r="W46" s="186">
        <v>1186.068</v>
      </c>
      <c r="X46" s="186">
        <v>1229.895</v>
      </c>
      <c r="Y46" s="186">
        <v>1303.9939999999999</v>
      </c>
      <c r="Z46" s="186">
        <v>1196.8989999999999</v>
      </c>
      <c r="AA46" s="186">
        <v>1049.568</v>
      </c>
      <c r="AB46" s="319">
        <f t="shared" si="3"/>
        <v>26742.418999999998</v>
      </c>
    </row>
    <row r="47" spans="1:28" ht="18" customHeight="1">
      <c r="B47" s="317" t="s">
        <v>96</v>
      </c>
      <c r="C47" s="320">
        <v>44762</v>
      </c>
      <c r="D47" s="186">
        <v>971.92399999999998</v>
      </c>
      <c r="E47" s="186">
        <v>881.46400000000006</v>
      </c>
      <c r="F47" s="186">
        <v>834.5</v>
      </c>
      <c r="G47" s="186">
        <v>815.48500000000001</v>
      </c>
      <c r="H47" s="186">
        <v>824.78599999999994</v>
      </c>
      <c r="I47" s="186">
        <v>854.577</v>
      </c>
      <c r="J47" s="186">
        <v>985.09</v>
      </c>
      <c r="K47" s="186">
        <v>1188.895</v>
      </c>
      <c r="L47" s="186">
        <v>1282.472</v>
      </c>
      <c r="M47" s="186">
        <v>1340.68</v>
      </c>
      <c r="N47" s="186">
        <v>1348.4010000000001</v>
      </c>
      <c r="O47" s="186">
        <v>1390.39</v>
      </c>
      <c r="P47" s="186">
        <v>1407.992</v>
      </c>
      <c r="Q47" s="186">
        <v>1420.1759999999999</v>
      </c>
      <c r="R47" s="186">
        <v>1464.2180000000001</v>
      </c>
      <c r="S47" s="186">
        <v>1445.9760000000001</v>
      </c>
      <c r="T47" s="186">
        <v>1409.777</v>
      </c>
      <c r="U47" s="186">
        <v>1367.905</v>
      </c>
      <c r="V47" s="186">
        <v>1335.453</v>
      </c>
      <c r="W47" s="186">
        <v>1318.415</v>
      </c>
      <c r="X47" s="186">
        <v>1329.4259999999999</v>
      </c>
      <c r="Y47" s="186">
        <v>1374.6010000000001</v>
      </c>
      <c r="Z47" s="186">
        <v>1267.192</v>
      </c>
      <c r="AA47" s="186">
        <v>1139.924</v>
      </c>
      <c r="AB47" s="319">
        <f t="shared" si="3"/>
        <v>28999.718999999997</v>
      </c>
    </row>
    <row r="48" spans="1:28" ht="18" customHeight="1">
      <c r="B48" s="317" t="s">
        <v>97</v>
      </c>
      <c r="C48" s="320">
        <v>44790</v>
      </c>
      <c r="D48" s="186">
        <v>951.596</v>
      </c>
      <c r="E48" s="186">
        <v>863.74</v>
      </c>
      <c r="F48" s="186">
        <v>817.56399999999996</v>
      </c>
      <c r="G48" s="186">
        <v>800.77599999999995</v>
      </c>
      <c r="H48" s="186">
        <v>815.57</v>
      </c>
      <c r="I48" s="186">
        <v>854.99900000000002</v>
      </c>
      <c r="J48" s="186">
        <v>951.97699999999998</v>
      </c>
      <c r="K48" s="186">
        <v>1160.884</v>
      </c>
      <c r="L48" s="186">
        <v>1270.7529999999999</v>
      </c>
      <c r="M48" s="186">
        <v>1325.347</v>
      </c>
      <c r="N48" s="186">
        <v>1338.6679999999999</v>
      </c>
      <c r="O48" s="186">
        <v>1376.078</v>
      </c>
      <c r="P48" s="186">
        <v>1403.6559999999999</v>
      </c>
      <c r="Q48" s="186">
        <v>1403.557</v>
      </c>
      <c r="R48" s="186">
        <v>1450.1179999999999</v>
      </c>
      <c r="S48" s="186">
        <v>1429.7059999999999</v>
      </c>
      <c r="T48" s="186">
        <v>1398.4939999999999</v>
      </c>
      <c r="U48" s="186">
        <v>1347.652</v>
      </c>
      <c r="V48" s="186">
        <v>1326.8779999999999</v>
      </c>
      <c r="W48" s="186">
        <v>1319.86</v>
      </c>
      <c r="X48" s="186">
        <v>1414.894</v>
      </c>
      <c r="Y48" s="186">
        <v>1366.1130000000001</v>
      </c>
      <c r="Z48" s="186">
        <v>1233.067</v>
      </c>
      <c r="AA48" s="186">
        <v>1111.6669999999999</v>
      </c>
      <c r="AB48" s="319">
        <f t="shared" si="3"/>
        <v>28733.613999999998</v>
      </c>
    </row>
    <row r="49" spans="1:28" ht="18" customHeight="1">
      <c r="B49" s="317" t="s">
        <v>98</v>
      </c>
      <c r="C49" s="320">
        <v>44825</v>
      </c>
      <c r="D49" s="186">
        <v>943.303</v>
      </c>
      <c r="E49" s="186">
        <v>859.20399999999995</v>
      </c>
      <c r="F49" s="186">
        <v>817.15899999999999</v>
      </c>
      <c r="G49" s="186">
        <v>804.25099999999998</v>
      </c>
      <c r="H49" s="186">
        <v>826.05200000000002</v>
      </c>
      <c r="I49" s="186">
        <v>902.904</v>
      </c>
      <c r="J49" s="186">
        <v>1074.8340000000001</v>
      </c>
      <c r="K49" s="186">
        <v>1287.914</v>
      </c>
      <c r="L49" s="186">
        <v>1371.046</v>
      </c>
      <c r="M49" s="186">
        <v>1385.5160000000001</v>
      </c>
      <c r="N49" s="186">
        <v>1362.452</v>
      </c>
      <c r="O49" s="186">
        <v>1374.2670000000001</v>
      </c>
      <c r="P49" s="186">
        <v>1356.3520000000001</v>
      </c>
      <c r="Q49" s="186">
        <v>1337.827</v>
      </c>
      <c r="R49" s="186">
        <v>1371.9190000000001</v>
      </c>
      <c r="S49" s="186">
        <v>1348.241</v>
      </c>
      <c r="T49" s="186">
        <v>1328.134</v>
      </c>
      <c r="U49" s="186">
        <v>1316.25</v>
      </c>
      <c r="V49" s="186">
        <v>1356.4780000000001</v>
      </c>
      <c r="W49" s="186">
        <v>1488.116</v>
      </c>
      <c r="X49" s="186">
        <v>1462.962</v>
      </c>
      <c r="Y49" s="186">
        <v>1378.5150000000001</v>
      </c>
      <c r="Z49" s="186">
        <v>1217.9880000000001</v>
      </c>
      <c r="AA49" s="186">
        <v>1089.434</v>
      </c>
      <c r="AB49" s="319">
        <f t="shared" si="3"/>
        <v>29061.117999999999</v>
      </c>
    </row>
    <row r="50" spans="1:28" ht="18" customHeight="1">
      <c r="B50" s="317" t="s">
        <v>99</v>
      </c>
      <c r="C50" s="320">
        <v>44853</v>
      </c>
      <c r="D50" s="186">
        <v>974.71799999999996</v>
      </c>
      <c r="E50" s="186">
        <v>895.39099999999996</v>
      </c>
      <c r="F50" s="186">
        <v>857.50699999999995</v>
      </c>
      <c r="G50" s="186">
        <v>843.60400000000004</v>
      </c>
      <c r="H50" s="186">
        <v>860.13699999999994</v>
      </c>
      <c r="I50" s="186">
        <v>940.19399999999996</v>
      </c>
      <c r="J50" s="186">
        <v>1148.835</v>
      </c>
      <c r="K50" s="186">
        <v>1363.403</v>
      </c>
      <c r="L50" s="186">
        <v>1421.69</v>
      </c>
      <c r="M50" s="186">
        <v>1416.575</v>
      </c>
      <c r="N50" s="186">
        <v>1352.0740000000001</v>
      </c>
      <c r="O50" s="186">
        <v>1331.046</v>
      </c>
      <c r="P50" s="186">
        <v>1295.598</v>
      </c>
      <c r="Q50" s="186">
        <v>1279.4960000000001</v>
      </c>
      <c r="R50" s="186">
        <v>1329.8589999999999</v>
      </c>
      <c r="S50" s="186">
        <v>1325.835</v>
      </c>
      <c r="T50" s="186">
        <v>1312.8789999999999</v>
      </c>
      <c r="U50" s="186">
        <v>1338.2940000000001</v>
      </c>
      <c r="V50" s="186">
        <v>1473.6690000000001</v>
      </c>
      <c r="W50" s="186">
        <v>1496.415</v>
      </c>
      <c r="X50" s="186">
        <v>1443.566</v>
      </c>
      <c r="Y50" s="186">
        <v>1352.3779999999999</v>
      </c>
      <c r="Z50" s="186">
        <v>1210.8969999999999</v>
      </c>
      <c r="AA50" s="186">
        <v>1092.893</v>
      </c>
      <c r="AB50" s="319">
        <f t="shared" si="3"/>
        <v>29356.953000000005</v>
      </c>
    </row>
    <row r="51" spans="1:28" ht="18" customHeight="1">
      <c r="B51" s="317" t="s">
        <v>100</v>
      </c>
      <c r="C51" s="320">
        <v>44881</v>
      </c>
      <c r="D51" s="186">
        <v>1012.447</v>
      </c>
      <c r="E51" s="186">
        <v>929.72500000000002</v>
      </c>
      <c r="F51" s="186">
        <v>890.73199999999997</v>
      </c>
      <c r="G51" s="186">
        <v>878.34199999999998</v>
      </c>
      <c r="H51" s="186">
        <v>903.80100000000004</v>
      </c>
      <c r="I51" s="186">
        <v>1005.04</v>
      </c>
      <c r="J51" s="186">
        <v>1204.4570000000001</v>
      </c>
      <c r="K51" s="186">
        <v>1413.9649999999999</v>
      </c>
      <c r="L51" s="186">
        <v>1517.74</v>
      </c>
      <c r="M51" s="186">
        <v>1553.6189999999999</v>
      </c>
      <c r="N51" s="186">
        <v>1534.7460000000001</v>
      </c>
      <c r="O51" s="186">
        <v>1524.5909999999999</v>
      </c>
      <c r="P51" s="186">
        <v>1519.587</v>
      </c>
      <c r="Q51" s="186">
        <v>1557.296</v>
      </c>
      <c r="R51" s="186">
        <v>1535.3679999999999</v>
      </c>
      <c r="S51" s="186">
        <v>1540.9349999999999</v>
      </c>
      <c r="T51" s="186">
        <v>1587.549</v>
      </c>
      <c r="U51" s="186">
        <v>1604.9829999999999</v>
      </c>
      <c r="V51" s="186">
        <v>1553.742</v>
      </c>
      <c r="W51" s="186">
        <v>1516.2639999999999</v>
      </c>
      <c r="X51" s="186">
        <v>1463.913</v>
      </c>
      <c r="Y51" s="186">
        <v>1380.81</v>
      </c>
      <c r="Z51" s="186">
        <v>1270.904</v>
      </c>
      <c r="AA51" s="186">
        <v>1118.4490000000001</v>
      </c>
      <c r="AB51" s="319">
        <f t="shared" si="3"/>
        <v>32019.004999999997</v>
      </c>
    </row>
    <row r="52" spans="1:28" ht="18" customHeight="1" thickBot="1">
      <c r="B52" s="321" t="s">
        <v>101</v>
      </c>
      <c r="C52" s="322">
        <v>44916</v>
      </c>
      <c r="D52" s="323">
        <v>1179.114</v>
      </c>
      <c r="E52" s="323">
        <v>1077.2270000000001</v>
      </c>
      <c r="F52" s="323">
        <v>1026.8499999999999</v>
      </c>
      <c r="G52" s="323">
        <v>1010.746</v>
      </c>
      <c r="H52" s="323">
        <v>1030.231</v>
      </c>
      <c r="I52" s="323">
        <v>1147.6469999999999</v>
      </c>
      <c r="J52" s="323">
        <v>1385.154</v>
      </c>
      <c r="K52" s="323">
        <v>1615.8389999999999</v>
      </c>
      <c r="L52" s="323">
        <v>1740.001</v>
      </c>
      <c r="M52" s="323">
        <v>1774.597</v>
      </c>
      <c r="N52" s="323">
        <v>1734.546</v>
      </c>
      <c r="O52" s="323">
        <v>1722.143</v>
      </c>
      <c r="P52" s="323">
        <v>1698.001</v>
      </c>
      <c r="Q52" s="323">
        <v>1732.3050000000001</v>
      </c>
      <c r="R52" s="323">
        <v>1737.202</v>
      </c>
      <c r="S52" s="323">
        <v>1731.5319999999999</v>
      </c>
      <c r="T52" s="323">
        <v>1793.9659999999999</v>
      </c>
      <c r="U52" s="323">
        <v>1805.7629999999999</v>
      </c>
      <c r="V52" s="323">
        <v>1756.09</v>
      </c>
      <c r="W52" s="323">
        <v>1714.528</v>
      </c>
      <c r="X52" s="323">
        <v>1664.874</v>
      </c>
      <c r="Y52" s="323">
        <v>1584.5940000000001</v>
      </c>
      <c r="Z52" s="323">
        <v>1488.692</v>
      </c>
      <c r="AA52" s="323">
        <v>1320.876</v>
      </c>
      <c r="AB52" s="324">
        <f t="shared" si="3"/>
        <v>36472.517999999996</v>
      </c>
    </row>
    <row r="53" spans="1:28" ht="9.9499999999999993" customHeight="1"/>
    <row r="54" spans="1:28" ht="9.9499999999999993" customHeight="1">
      <c r="U54" s="309" t="s">
        <v>0</v>
      </c>
    </row>
    <row r="55" spans="1:28" ht="9.9499999999999993" customHeight="1"/>
    <row r="56" spans="1:28" ht="18" customHeight="1">
      <c r="A56" s="310"/>
      <c r="B56" s="311" t="s">
        <v>166</v>
      </c>
    </row>
    <row r="57" spans="1:28" ht="18" customHeight="1" thickBot="1">
      <c r="A57" s="310"/>
      <c r="B57" s="172"/>
      <c r="AB57" s="312" t="s">
        <v>89</v>
      </c>
    </row>
    <row r="58" spans="1:28" ht="18" customHeight="1">
      <c r="B58" s="313"/>
      <c r="C58" s="314"/>
      <c r="D58" s="315">
        <v>1</v>
      </c>
      <c r="E58" s="315">
        <v>2</v>
      </c>
      <c r="F58" s="315">
        <v>3</v>
      </c>
      <c r="G58" s="315">
        <v>4</v>
      </c>
      <c r="H58" s="315">
        <v>5</v>
      </c>
      <c r="I58" s="315">
        <v>6</v>
      </c>
      <c r="J58" s="315">
        <v>7</v>
      </c>
      <c r="K58" s="315">
        <v>8</v>
      </c>
      <c r="L58" s="315">
        <v>9</v>
      </c>
      <c r="M58" s="315">
        <v>10</v>
      </c>
      <c r="N58" s="315">
        <v>11</v>
      </c>
      <c r="O58" s="315">
        <v>12</v>
      </c>
      <c r="P58" s="315">
        <v>13</v>
      </c>
      <c r="Q58" s="315">
        <v>14</v>
      </c>
      <c r="R58" s="315">
        <v>15</v>
      </c>
      <c r="S58" s="315">
        <v>16</v>
      </c>
      <c r="T58" s="315">
        <v>17</v>
      </c>
      <c r="U58" s="315">
        <v>18</v>
      </c>
      <c r="V58" s="315">
        <v>19</v>
      </c>
      <c r="W58" s="315">
        <v>20</v>
      </c>
      <c r="X58" s="315">
        <v>21</v>
      </c>
      <c r="Y58" s="315">
        <v>22</v>
      </c>
      <c r="Z58" s="315">
        <v>23</v>
      </c>
      <c r="AA58" s="315">
        <v>24</v>
      </c>
      <c r="AB58" s="316" t="s">
        <v>163</v>
      </c>
    </row>
    <row r="59" spans="1:28" ht="18" customHeight="1">
      <c r="B59" s="317" t="s">
        <v>90</v>
      </c>
      <c r="C59" s="318">
        <v>44586</v>
      </c>
      <c r="D59" s="186">
        <v>1270.5</v>
      </c>
      <c r="E59" s="186">
        <v>1179.3409999999999</v>
      </c>
      <c r="F59" s="186">
        <v>1131.1559999999999</v>
      </c>
      <c r="G59" s="186">
        <v>1112.442</v>
      </c>
      <c r="H59" s="186">
        <v>1136.527</v>
      </c>
      <c r="I59" s="186">
        <v>1236.5060000000001</v>
      </c>
      <c r="J59" s="186">
        <v>1453.347</v>
      </c>
      <c r="K59" s="186">
        <v>1680.7249999999999</v>
      </c>
      <c r="L59" s="186">
        <v>1824.3989999999999</v>
      </c>
      <c r="M59" s="186">
        <v>1863.9110000000001</v>
      </c>
      <c r="N59" s="186">
        <v>1845.2840000000001</v>
      </c>
      <c r="O59" s="186">
        <v>1830.0540000000001</v>
      </c>
      <c r="P59" s="186">
        <v>1802.7329999999999</v>
      </c>
      <c r="Q59" s="186">
        <v>1831.5340000000001</v>
      </c>
      <c r="R59" s="186">
        <v>1819.269</v>
      </c>
      <c r="S59" s="186">
        <v>1802.684</v>
      </c>
      <c r="T59" s="186">
        <v>1806.14</v>
      </c>
      <c r="U59" s="186">
        <v>1893.2249999999999</v>
      </c>
      <c r="V59" s="186">
        <v>1860.711</v>
      </c>
      <c r="W59" s="186">
        <v>1831.588</v>
      </c>
      <c r="X59" s="186">
        <v>1775.3420000000001</v>
      </c>
      <c r="Y59" s="186">
        <v>1678.171</v>
      </c>
      <c r="Z59" s="186">
        <v>1582.807</v>
      </c>
      <c r="AA59" s="186">
        <v>1419.0050000000001</v>
      </c>
      <c r="AB59" s="319">
        <f>IF($C59="","",SUM(D59:AA59))</f>
        <v>38667.400999999998</v>
      </c>
    </row>
    <row r="60" spans="1:28" ht="18" customHeight="1">
      <c r="B60" s="317" t="s">
        <v>91</v>
      </c>
      <c r="C60" s="320">
        <v>44594</v>
      </c>
      <c r="D60" s="186">
        <v>1187.857</v>
      </c>
      <c r="E60" s="186">
        <v>1091.961</v>
      </c>
      <c r="F60" s="186">
        <v>1042.212</v>
      </c>
      <c r="G60" s="186">
        <v>1022.636</v>
      </c>
      <c r="H60" s="186">
        <v>1047.902</v>
      </c>
      <c r="I60" s="186">
        <v>1148.5229999999999</v>
      </c>
      <c r="J60" s="186">
        <v>1363.652</v>
      </c>
      <c r="K60" s="186">
        <v>1602.181</v>
      </c>
      <c r="L60" s="186">
        <v>1738.6030000000001</v>
      </c>
      <c r="M60" s="186">
        <v>1765.201</v>
      </c>
      <c r="N60" s="186">
        <v>1743.2349999999999</v>
      </c>
      <c r="O60" s="186">
        <v>1729.057</v>
      </c>
      <c r="P60" s="186">
        <v>1697.5419999999999</v>
      </c>
      <c r="Q60" s="186">
        <v>1740.394</v>
      </c>
      <c r="R60" s="186">
        <v>1718.473</v>
      </c>
      <c r="S60" s="186">
        <v>1682.1389999999999</v>
      </c>
      <c r="T60" s="186">
        <v>1669.819</v>
      </c>
      <c r="U60" s="186">
        <v>1775.279</v>
      </c>
      <c r="V60" s="186">
        <v>1760.0260000000001</v>
      </c>
      <c r="W60" s="186">
        <v>1715.463</v>
      </c>
      <c r="X60" s="186">
        <v>1673.346</v>
      </c>
      <c r="Y60" s="186">
        <v>1594.7619999999999</v>
      </c>
      <c r="Z60" s="186">
        <v>1497.759</v>
      </c>
      <c r="AA60" s="186">
        <v>1336.528</v>
      </c>
      <c r="AB60" s="319">
        <f t="shared" ref="AB60:AB70" si="4">IF($C60="","",SUM(D60:AA60))</f>
        <v>36344.550000000003</v>
      </c>
    </row>
    <row r="61" spans="1:28" ht="18" customHeight="1">
      <c r="B61" s="317" t="s">
        <v>92</v>
      </c>
      <c r="C61" s="320">
        <v>44629</v>
      </c>
      <c r="D61" s="186">
        <v>1180.3430000000001</v>
      </c>
      <c r="E61" s="186">
        <v>1088.125</v>
      </c>
      <c r="F61" s="186">
        <v>1035.0640000000001</v>
      </c>
      <c r="G61" s="186">
        <v>1014.638</v>
      </c>
      <c r="H61" s="186">
        <v>1039.53</v>
      </c>
      <c r="I61" s="186">
        <v>1148.7850000000001</v>
      </c>
      <c r="J61" s="186">
        <v>1344.7860000000001</v>
      </c>
      <c r="K61" s="186">
        <v>1586.4659999999999</v>
      </c>
      <c r="L61" s="186">
        <v>1693.7750000000001</v>
      </c>
      <c r="M61" s="186">
        <v>1716.1579999999999</v>
      </c>
      <c r="N61" s="186">
        <v>1685.2660000000001</v>
      </c>
      <c r="O61" s="186">
        <v>1678.2950000000001</v>
      </c>
      <c r="P61" s="186">
        <v>1658.6079999999999</v>
      </c>
      <c r="Q61" s="186">
        <v>1704.914</v>
      </c>
      <c r="R61" s="186">
        <v>1690.7339999999999</v>
      </c>
      <c r="S61" s="186">
        <v>1655.5440000000001</v>
      </c>
      <c r="T61" s="186">
        <v>1628.3430000000001</v>
      </c>
      <c r="U61" s="186">
        <v>1663.1179999999999</v>
      </c>
      <c r="V61" s="186">
        <v>1743.329</v>
      </c>
      <c r="W61" s="186">
        <v>1719.413</v>
      </c>
      <c r="X61" s="186">
        <v>1670.7650000000001</v>
      </c>
      <c r="Y61" s="186">
        <v>1583.146</v>
      </c>
      <c r="Z61" s="186">
        <v>1473.357</v>
      </c>
      <c r="AA61" s="186">
        <v>1310.915</v>
      </c>
      <c r="AB61" s="319">
        <f t="shared" si="4"/>
        <v>35713.416999999994</v>
      </c>
    </row>
    <row r="62" spans="1:28" ht="18" customHeight="1">
      <c r="B62" s="317" t="s">
        <v>93</v>
      </c>
      <c r="C62" s="320">
        <v>44672</v>
      </c>
      <c r="D62" s="186">
        <v>1075.7850000000001</v>
      </c>
      <c r="E62" s="186">
        <v>973.84699999999998</v>
      </c>
      <c r="F62" s="186">
        <v>934.577</v>
      </c>
      <c r="G62" s="186">
        <v>959.54899999999998</v>
      </c>
      <c r="H62" s="186">
        <v>965.92499999999995</v>
      </c>
      <c r="I62" s="186">
        <v>988.40200000000004</v>
      </c>
      <c r="J62" s="186">
        <v>1136.046</v>
      </c>
      <c r="K62" s="186">
        <v>1399.7149999999999</v>
      </c>
      <c r="L62" s="186">
        <v>1531.896</v>
      </c>
      <c r="M62" s="186">
        <v>1569.6510000000001</v>
      </c>
      <c r="N62" s="186">
        <v>1559.1969999999999</v>
      </c>
      <c r="O62" s="186">
        <v>1565.0830000000001</v>
      </c>
      <c r="P62" s="186">
        <v>1548.1869999999999</v>
      </c>
      <c r="Q62" s="186">
        <v>1526.326</v>
      </c>
      <c r="R62" s="186">
        <v>1552.134</v>
      </c>
      <c r="S62" s="186">
        <v>1531.14</v>
      </c>
      <c r="T62" s="186">
        <v>1509.173</v>
      </c>
      <c r="U62" s="186">
        <v>1485.97</v>
      </c>
      <c r="V62" s="186">
        <v>1528.606</v>
      </c>
      <c r="W62" s="186">
        <v>1581.7919999999999</v>
      </c>
      <c r="X62" s="186">
        <v>1560.7819999999999</v>
      </c>
      <c r="Y62" s="186">
        <v>1485.646</v>
      </c>
      <c r="Z62" s="186">
        <v>1347.2239999999999</v>
      </c>
      <c r="AA62" s="186">
        <v>1211.48</v>
      </c>
      <c r="AB62" s="319">
        <f t="shared" si="4"/>
        <v>32528.132999999998</v>
      </c>
    </row>
    <row r="63" spans="1:28" ht="18" customHeight="1">
      <c r="B63" s="317" t="s">
        <v>94</v>
      </c>
      <c r="C63" s="320">
        <v>44686</v>
      </c>
      <c r="D63" s="186">
        <v>951.53099999999995</v>
      </c>
      <c r="E63" s="186">
        <v>843.99400000000003</v>
      </c>
      <c r="F63" s="186">
        <v>794.255</v>
      </c>
      <c r="G63" s="186">
        <v>777.73699999999997</v>
      </c>
      <c r="H63" s="186">
        <v>799.81399999999996</v>
      </c>
      <c r="I63" s="186">
        <v>855.846</v>
      </c>
      <c r="J63" s="186">
        <v>1014.545</v>
      </c>
      <c r="K63" s="186">
        <v>1236.691</v>
      </c>
      <c r="L63" s="186">
        <v>1307.557</v>
      </c>
      <c r="M63" s="186">
        <v>1317.845</v>
      </c>
      <c r="N63" s="186">
        <v>1286.77</v>
      </c>
      <c r="O63" s="186">
        <v>1286.433</v>
      </c>
      <c r="P63" s="186">
        <v>1273.7</v>
      </c>
      <c r="Q63" s="186">
        <v>1277.5820000000001</v>
      </c>
      <c r="R63" s="186">
        <v>1318.306</v>
      </c>
      <c r="S63" s="186">
        <v>1301.192</v>
      </c>
      <c r="T63" s="186">
        <v>1272.992</v>
      </c>
      <c r="U63" s="186">
        <v>1240.039</v>
      </c>
      <c r="V63" s="186">
        <v>1234.1379999999999</v>
      </c>
      <c r="W63" s="186">
        <v>1287.5219999999999</v>
      </c>
      <c r="X63" s="186">
        <v>1399.5050000000001</v>
      </c>
      <c r="Y63" s="186">
        <v>1354.4059999999999</v>
      </c>
      <c r="Z63" s="186">
        <v>1228.731</v>
      </c>
      <c r="AA63" s="186">
        <v>1085.9580000000001</v>
      </c>
      <c r="AB63" s="319">
        <f t="shared" si="4"/>
        <v>27747.089</v>
      </c>
    </row>
    <row r="64" spans="1:28" ht="18" customHeight="1">
      <c r="B64" s="317" t="s">
        <v>95</v>
      </c>
      <c r="C64" s="320">
        <v>44742</v>
      </c>
      <c r="D64" s="186">
        <v>1022.144</v>
      </c>
      <c r="E64" s="186">
        <v>924.42200000000003</v>
      </c>
      <c r="F64" s="186">
        <v>875.92899999999997</v>
      </c>
      <c r="G64" s="186">
        <v>855.08900000000006</v>
      </c>
      <c r="H64" s="186">
        <v>858.08399999999995</v>
      </c>
      <c r="I64" s="186">
        <v>884.96500000000003</v>
      </c>
      <c r="J64" s="186">
        <v>1022.538</v>
      </c>
      <c r="K64" s="186">
        <v>1242.461</v>
      </c>
      <c r="L64" s="186">
        <v>1353.3589999999999</v>
      </c>
      <c r="M64" s="186">
        <v>1419.5930000000001</v>
      </c>
      <c r="N64" s="186">
        <v>1445.75</v>
      </c>
      <c r="O64" s="186">
        <v>1483.8969999999999</v>
      </c>
      <c r="P64" s="186">
        <v>1496.8309999999999</v>
      </c>
      <c r="Q64" s="186">
        <v>1507.577</v>
      </c>
      <c r="R64" s="186">
        <v>1548.7</v>
      </c>
      <c r="S64" s="186">
        <v>1526.751</v>
      </c>
      <c r="T64" s="186">
        <v>1481.153</v>
      </c>
      <c r="U64" s="186">
        <v>1432.4739999999999</v>
      </c>
      <c r="V64" s="186">
        <v>1398.1569999999999</v>
      </c>
      <c r="W64" s="186">
        <v>1363.8679999999999</v>
      </c>
      <c r="X64" s="186">
        <v>1365.873</v>
      </c>
      <c r="Y64" s="186">
        <v>1411.7429999999999</v>
      </c>
      <c r="Z64" s="186">
        <v>1317.008</v>
      </c>
      <c r="AA64" s="186">
        <v>1186.434</v>
      </c>
      <c r="AB64" s="319">
        <f t="shared" si="4"/>
        <v>30424.799999999996</v>
      </c>
    </row>
    <row r="65" spans="1:28" ht="18" customHeight="1">
      <c r="B65" s="317" t="s">
        <v>96</v>
      </c>
      <c r="C65" s="320">
        <v>44767</v>
      </c>
      <c r="D65" s="186">
        <v>991.553</v>
      </c>
      <c r="E65" s="186">
        <v>906.04300000000001</v>
      </c>
      <c r="F65" s="186">
        <v>866.55</v>
      </c>
      <c r="G65" s="186">
        <v>843.84400000000005</v>
      </c>
      <c r="H65" s="186">
        <v>850.774</v>
      </c>
      <c r="I65" s="186">
        <v>871.12199999999996</v>
      </c>
      <c r="J65" s="186">
        <v>990.76499999999999</v>
      </c>
      <c r="K65" s="186">
        <v>1206.0070000000001</v>
      </c>
      <c r="L65" s="186">
        <v>1335.499</v>
      </c>
      <c r="M65" s="186">
        <v>1416.502</v>
      </c>
      <c r="N65" s="186">
        <v>1459.9480000000001</v>
      </c>
      <c r="O65" s="186">
        <v>1497.989</v>
      </c>
      <c r="P65" s="186">
        <v>1528.5609999999999</v>
      </c>
      <c r="Q65" s="186">
        <v>1538.0340000000001</v>
      </c>
      <c r="R65" s="186">
        <v>1571.4760000000001</v>
      </c>
      <c r="S65" s="186">
        <v>1539.5160000000001</v>
      </c>
      <c r="T65" s="186">
        <v>1500.9770000000001</v>
      </c>
      <c r="U65" s="186">
        <v>1459.422</v>
      </c>
      <c r="V65" s="186">
        <v>1432.52</v>
      </c>
      <c r="W65" s="186">
        <v>1410.0260000000001</v>
      </c>
      <c r="X65" s="186">
        <v>1416.482</v>
      </c>
      <c r="Y65" s="186">
        <v>1435.1089999999999</v>
      </c>
      <c r="Z65" s="186">
        <v>1303.588</v>
      </c>
      <c r="AA65" s="186">
        <v>1173.49</v>
      </c>
      <c r="AB65" s="319">
        <f t="shared" si="4"/>
        <v>30545.797000000002</v>
      </c>
    </row>
    <row r="66" spans="1:28" ht="18" customHeight="1">
      <c r="B66" s="317" t="s">
        <v>97</v>
      </c>
      <c r="C66" s="320">
        <v>44778</v>
      </c>
      <c r="D66" s="186">
        <v>1028.1030000000001</v>
      </c>
      <c r="E66" s="186">
        <v>937.45500000000004</v>
      </c>
      <c r="F66" s="186">
        <v>883.47299999999996</v>
      </c>
      <c r="G66" s="186">
        <v>859.57299999999998</v>
      </c>
      <c r="H66" s="186">
        <v>867.43399999999997</v>
      </c>
      <c r="I66" s="186">
        <v>892.93100000000004</v>
      </c>
      <c r="J66" s="186">
        <v>990.42499999999995</v>
      </c>
      <c r="K66" s="186">
        <v>1184.729</v>
      </c>
      <c r="L66" s="186">
        <v>1288.617</v>
      </c>
      <c r="M66" s="186">
        <v>1365.7650000000001</v>
      </c>
      <c r="N66" s="186">
        <v>1398.7059999999999</v>
      </c>
      <c r="O66" s="186">
        <v>1458.259</v>
      </c>
      <c r="P66" s="186">
        <v>1495.9179999999999</v>
      </c>
      <c r="Q66" s="186">
        <v>1498.6410000000001</v>
      </c>
      <c r="R66" s="186">
        <v>1538.3420000000001</v>
      </c>
      <c r="S66" s="186">
        <v>1521.1289999999999</v>
      </c>
      <c r="T66" s="186">
        <v>1479.7809999999999</v>
      </c>
      <c r="U66" s="186">
        <v>1440.29</v>
      </c>
      <c r="V66" s="186">
        <v>1416.2429999999999</v>
      </c>
      <c r="W66" s="186">
        <v>1392.364</v>
      </c>
      <c r="X66" s="186">
        <v>1423.6780000000001</v>
      </c>
      <c r="Y66" s="186">
        <v>1415.3050000000001</v>
      </c>
      <c r="Z66" s="186">
        <v>1291.1020000000001</v>
      </c>
      <c r="AA66" s="186">
        <v>1173.4860000000001</v>
      </c>
      <c r="AB66" s="319">
        <f t="shared" si="4"/>
        <v>30241.749</v>
      </c>
    </row>
    <row r="67" spans="1:28" ht="18" customHeight="1">
      <c r="B67" s="317" t="s">
        <v>98</v>
      </c>
      <c r="C67" s="320">
        <v>44826</v>
      </c>
      <c r="D67" s="186">
        <v>955.57500000000005</v>
      </c>
      <c r="E67" s="186">
        <v>871.42</v>
      </c>
      <c r="F67" s="186">
        <v>831.43399999999997</v>
      </c>
      <c r="G67" s="186">
        <v>819.63400000000001</v>
      </c>
      <c r="H67" s="186">
        <v>837.78599999999994</v>
      </c>
      <c r="I67" s="186">
        <v>928.31700000000001</v>
      </c>
      <c r="J67" s="186">
        <v>1111.337</v>
      </c>
      <c r="K67" s="186">
        <v>1342.5060000000001</v>
      </c>
      <c r="L67" s="186">
        <v>1429.1990000000001</v>
      </c>
      <c r="M67" s="186">
        <v>1438.4490000000001</v>
      </c>
      <c r="N67" s="186">
        <v>1392.2629999999999</v>
      </c>
      <c r="O67" s="186">
        <v>1376.329</v>
      </c>
      <c r="P67" s="186">
        <v>1353.53</v>
      </c>
      <c r="Q67" s="186">
        <v>1338.1669999999999</v>
      </c>
      <c r="R67" s="186">
        <v>1387.807</v>
      </c>
      <c r="S67" s="186">
        <v>1369.3920000000001</v>
      </c>
      <c r="T67" s="186">
        <v>1353.7239999999999</v>
      </c>
      <c r="U67" s="186">
        <v>1332.327</v>
      </c>
      <c r="V67" s="186">
        <v>1385.644</v>
      </c>
      <c r="W67" s="186">
        <v>1528.98</v>
      </c>
      <c r="X67" s="186">
        <v>1499.8610000000001</v>
      </c>
      <c r="Y67" s="186">
        <v>1411.278</v>
      </c>
      <c r="Z67" s="186">
        <v>1254.961</v>
      </c>
      <c r="AA67" s="186">
        <v>1114.854</v>
      </c>
      <c r="AB67" s="319">
        <f t="shared" si="4"/>
        <v>29664.773999999998</v>
      </c>
    </row>
    <row r="68" spans="1:28" ht="18" customHeight="1">
      <c r="B68" s="317" t="s">
        <v>99</v>
      </c>
      <c r="C68" s="320">
        <v>44855</v>
      </c>
      <c r="D68" s="186">
        <v>995.04899999999998</v>
      </c>
      <c r="E68" s="186">
        <v>908.04399999999998</v>
      </c>
      <c r="F68" s="186">
        <v>868.56799999999998</v>
      </c>
      <c r="G68" s="186">
        <v>859.19200000000001</v>
      </c>
      <c r="H68" s="186">
        <v>878.74099999999999</v>
      </c>
      <c r="I68" s="186">
        <v>965.79899999999998</v>
      </c>
      <c r="J68" s="186">
        <v>1187.7750000000001</v>
      </c>
      <c r="K68" s="186">
        <v>1398.0029999999999</v>
      </c>
      <c r="L68" s="186">
        <v>1474.3119999999999</v>
      </c>
      <c r="M68" s="186">
        <v>1462.598</v>
      </c>
      <c r="N68" s="186">
        <v>1392.498</v>
      </c>
      <c r="O68" s="186">
        <v>1375.135</v>
      </c>
      <c r="P68" s="186">
        <v>1359.2850000000001</v>
      </c>
      <c r="Q68" s="186">
        <v>1349.5250000000001</v>
      </c>
      <c r="R68" s="186">
        <v>1421.2550000000001</v>
      </c>
      <c r="S68" s="186">
        <v>1419.952</v>
      </c>
      <c r="T68" s="186">
        <v>1418.298</v>
      </c>
      <c r="U68" s="186">
        <v>1427</v>
      </c>
      <c r="V68" s="186">
        <v>1545.7909999999999</v>
      </c>
      <c r="W68" s="186">
        <v>1527.03</v>
      </c>
      <c r="X68" s="186">
        <v>1463.9849999999999</v>
      </c>
      <c r="Y68" s="186">
        <v>1368.7919999999999</v>
      </c>
      <c r="Z68" s="186">
        <v>1236.4090000000001</v>
      </c>
      <c r="AA68" s="186">
        <v>1126.6030000000001</v>
      </c>
      <c r="AB68" s="319">
        <f t="shared" si="4"/>
        <v>30429.639000000003</v>
      </c>
    </row>
    <row r="69" spans="1:28" ht="18" customHeight="1">
      <c r="B69" s="317" t="s">
        <v>100</v>
      </c>
      <c r="C69" s="320">
        <v>44895</v>
      </c>
      <c r="D69" s="186">
        <v>1100.4649999999999</v>
      </c>
      <c r="E69" s="186">
        <v>1007.4109999999999</v>
      </c>
      <c r="F69" s="186">
        <v>965.21299999999997</v>
      </c>
      <c r="G69" s="186">
        <v>943.36900000000003</v>
      </c>
      <c r="H69" s="186">
        <v>974.68</v>
      </c>
      <c r="I69" s="186">
        <v>1089.33</v>
      </c>
      <c r="J69" s="186">
        <v>1305.404</v>
      </c>
      <c r="K69" s="186">
        <v>1538.4939999999999</v>
      </c>
      <c r="L69" s="186">
        <v>1684.6020000000001</v>
      </c>
      <c r="M69" s="186">
        <v>1730.2049999999999</v>
      </c>
      <c r="N69" s="186">
        <v>1714.941</v>
      </c>
      <c r="O69" s="186">
        <v>1712.4090000000001</v>
      </c>
      <c r="P69" s="186">
        <v>1706.069</v>
      </c>
      <c r="Q69" s="186">
        <v>1746.02</v>
      </c>
      <c r="R69" s="186">
        <v>1738.145</v>
      </c>
      <c r="S69" s="186">
        <v>1727.327</v>
      </c>
      <c r="T69" s="186">
        <v>1758.211</v>
      </c>
      <c r="U69" s="186">
        <v>1748.509</v>
      </c>
      <c r="V69" s="186">
        <v>1695.1279999999999</v>
      </c>
      <c r="W69" s="186">
        <v>1651.701</v>
      </c>
      <c r="X69" s="186">
        <v>1602.5619999999999</v>
      </c>
      <c r="Y69" s="186">
        <v>1517.095</v>
      </c>
      <c r="Z69" s="186">
        <v>1413.0039999999999</v>
      </c>
      <c r="AA69" s="186">
        <v>1247.2059999999999</v>
      </c>
      <c r="AB69" s="319">
        <f t="shared" si="4"/>
        <v>35317.500000000007</v>
      </c>
    </row>
    <row r="70" spans="1:28" ht="18" customHeight="1" thickBot="1">
      <c r="B70" s="321" t="s">
        <v>101</v>
      </c>
      <c r="C70" s="322">
        <v>44908</v>
      </c>
      <c r="D70" s="323">
        <v>1139.6120000000001</v>
      </c>
      <c r="E70" s="323">
        <v>1049.768</v>
      </c>
      <c r="F70" s="323">
        <v>1006.4880000000001</v>
      </c>
      <c r="G70" s="323">
        <v>994.46100000000001</v>
      </c>
      <c r="H70" s="323">
        <v>1018.2670000000001</v>
      </c>
      <c r="I70" s="323">
        <v>1136.6400000000001</v>
      </c>
      <c r="J70" s="323">
        <v>1359.778</v>
      </c>
      <c r="K70" s="323">
        <v>1585.018</v>
      </c>
      <c r="L70" s="323">
        <v>1722.0440000000001</v>
      </c>
      <c r="M70" s="323">
        <v>1770</v>
      </c>
      <c r="N70" s="323">
        <v>1751.989</v>
      </c>
      <c r="O70" s="323">
        <v>1748.087</v>
      </c>
      <c r="P70" s="323">
        <v>1740.114</v>
      </c>
      <c r="Q70" s="323">
        <v>1800.972</v>
      </c>
      <c r="R70" s="323">
        <v>1805.18</v>
      </c>
      <c r="S70" s="323">
        <v>1782.912</v>
      </c>
      <c r="T70" s="323">
        <v>1810.232</v>
      </c>
      <c r="U70" s="323">
        <v>1811.3710000000001</v>
      </c>
      <c r="V70" s="323">
        <v>1764.93</v>
      </c>
      <c r="W70" s="323">
        <v>1722.097</v>
      </c>
      <c r="X70" s="323">
        <v>1633.163</v>
      </c>
      <c r="Y70" s="323">
        <v>1545.5050000000001</v>
      </c>
      <c r="Z70" s="323">
        <v>1476.4780000000001</v>
      </c>
      <c r="AA70" s="323">
        <v>1316.1079999999999</v>
      </c>
      <c r="AB70" s="324">
        <f t="shared" si="4"/>
        <v>36491.214000000007</v>
      </c>
    </row>
    <row r="71" spans="1:28" ht="9.9499999999999993" customHeight="1"/>
    <row r="72" spans="1:28" ht="9.9499999999999993" customHeight="1">
      <c r="U72" s="309" t="s">
        <v>0</v>
      </c>
    </row>
    <row r="73" spans="1:28" ht="9.9499999999999993" customHeight="1"/>
    <row r="74" spans="1:28" ht="18" customHeight="1">
      <c r="A74" s="310"/>
      <c r="B74" s="311" t="s">
        <v>167</v>
      </c>
    </row>
    <row r="75" spans="1:28" ht="18" customHeight="1" thickBot="1">
      <c r="A75" s="310"/>
      <c r="B75" s="172"/>
      <c r="AB75" s="312" t="s">
        <v>89</v>
      </c>
    </row>
    <row r="76" spans="1:28" ht="18" customHeight="1">
      <c r="B76" s="313"/>
      <c r="C76" s="314"/>
      <c r="D76" s="315">
        <v>1</v>
      </c>
      <c r="E76" s="315">
        <v>2</v>
      </c>
      <c r="F76" s="315">
        <v>3</v>
      </c>
      <c r="G76" s="315">
        <v>4</v>
      </c>
      <c r="H76" s="315">
        <v>5</v>
      </c>
      <c r="I76" s="315">
        <v>6</v>
      </c>
      <c r="J76" s="315">
        <v>7</v>
      </c>
      <c r="K76" s="315">
        <v>8</v>
      </c>
      <c r="L76" s="315">
        <v>9</v>
      </c>
      <c r="M76" s="315">
        <v>10</v>
      </c>
      <c r="N76" s="315">
        <v>11</v>
      </c>
      <c r="O76" s="315">
        <v>12</v>
      </c>
      <c r="P76" s="315">
        <v>13</v>
      </c>
      <c r="Q76" s="315">
        <v>14</v>
      </c>
      <c r="R76" s="315">
        <v>15</v>
      </c>
      <c r="S76" s="315">
        <v>16</v>
      </c>
      <c r="T76" s="315">
        <v>17</v>
      </c>
      <c r="U76" s="315">
        <v>18</v>
      </c>
      <c r="V76" s="315">
        <v>19</v>
      </c>
      <c r="W76" s="315">
        <v>20</v>
      </c>
      <c r="X76" s="315">
        <v>21</v>
      </c>
      <c r="Y76" s="315">
        <v>22</v>
      </c>
      <c r="Z76" s="315">
        <v>23</v>
      </c>
      <c r="AA76" s="315">
        <v>24</v>
      </c>
      <c r="AB76" s="316" t="s">
        <v>163</v>
      </c>
    </row>
    <row r="77" spans="1:28" ht="18" customHeight="1">
      <c r="B77" s="317" t="s">
        <v>90</v>
      </c>
      <c r="C77" s="318">
        <v>44562</v>
      </c>
      <c r="D77" s="186">
        <v>1120.53</v>
      </c>
      <c r="E77" s="186">
        <v>1063.193</v>
      </c>
      <c r="F77" s="186">
        <v>993.49300000000005</v>
      </c>
      <c r="G77" s="186">
        <v>937.29399999999998</v>
      </c>
      <c r="H77" s="186">
        <v>904.52800000000002</v>
      </c>
      <c r="I77" s="186">
        <v>906.73900000000003</v>
      </c>
      <c r="J77" s="186">
        <v>949.84299999999996</v>
      </c>
      <c r="K77" s="186">
        <v>991.28599999999994</v>
      </c>
      <c r="L77" s="186">
        <v>1105.231</v>
      </c>
      <c r="M77" s="186">
        <v>1211.203</v>
      </c>
      <c r="N77" s="186">
        <v>1289.941</v>
      </c>
      <c r="O77" s="186">
        <v>1323.191</v>
      </c>
      <c r="P77" s="186">
        <v>1310.4690000000001</v>
      </c>
      <c r="Q77" s="186">
        <v>1322.895</v>
      </c>
      <c r="R77" s="186">
        <v>1303.3679999999999</v>
      </c>
      <c r="S77" s="186">
        <v>1310.183</v>
      </c>
      <c r="T77" s="186">
        <v>1389.308</v>
      </c>
      <c r="U77" s="186">
        <v>1479.431</v>
      </c>
      <c r="V77" s="186">
        <v>1445.9780000000001</v>
      </c>
      <c r="W77" s="186">
        <v>1412.4760000000001</v>
      </c>
      <c r="X77" s="186">
        <v>1371.213</v>
      </c>
      <c r="Y77" s="186">
        <v>1304.0229999999999</v>
      </c>
      <c r="Z77" s="186">
        <v>1237.4749999999999</v>
      </c>
      <c r="AA77" s="186">
        <v>1138.9929999999999</v>
      </c>
      <c r="AB77" s="319">
        <f>IF($C77="","",SUM(D77:AA77))</f>
        <v>28822.284</v>
      </c>
    </row>
    <row r="78" spans="1:28" ht="18" customHeight="1">
      <c r="B78" s="317" t="s">
        <v>91</v>
      </c>
      <c r="C78" s="320">
        <v>44612</v>
      </c>
      <c r="D78" s="186">
        <v>1026.336</v>
      </c>
      <c r="E78" s="186">
        <v>944.52599999999995</v>
      </c>
      <c r="F78" s="186">
        <v>889.66700000000003</v>
      </c>
      <c r="G78" s="186">
        <v>863.84699999999998</v>
      </c>
      <c r="H78" s="186">
        <v>872.22400000000005</v>
      </c>
      <c r="I78" s="186">
        <v>910.1</v>
      </c>
      <c r="J78" s="186">
        <v>965.98199999999997</v>
      </c>
      <c r="K78" s="186">
        <v>1103.579</v>
      </c>
      <c r="L78" s="186">
        <v>1287.518</v>
      </c>
      <c r="M78" s="186">
        <v>1417.4860000000001</v>
      </c>
      <c r="N78" s="186">
        <v>1487.7619999999999</v>
      </c>
      <c r="O78" s="186">
        <v>1488.373</v>
      </c>
      <c r="P78" s="186">
        <v>1465.635</v>
      </c>
      <c r="Q78" s="186">
        <v>1423.3150000000001</v>
      </c>
      <c r="R78" s="186">
        <v>1371.3710000000001</v>
      </c>
      <c r="S78" s="186">
        <v>1362.8219999999999</v>
      </c>
      <c r="T78" s="186">
        <v>1369.3430000000001</v>
      </c>
      <c r="U78" s="186">
        <v>1461.316</v>
      </c>
      <c r="V78" s="186">
        <v>1541.2929999999999</v>
      </c>
      <c r="W78" s="186">
        <v>1523.23</v>
      </c>
      <c r="X78" s="186">
        <v>1484.9269999999999</v>
      </c>
      <c r="Y78" s="186">
        <v>1407.279</v>
      </c>
      <c r="Z78" s="186">
        <v>1275.4010000000001</v>
      </c>
      <c r="AA78" s="186">
        <v>1119.067</v>
      </c>
      <c r="AB78" s="319">
        <f t="shared" ref="AB78:AB88" si="5">IF($C78="","",SUM(D78:AA78))</f>
        <v>30062.399000000001</v>
      </c>
    </row>
    <row r="79" spans="1:28" ht="18" customHeight="1">
      <c r="B79" s="317" t="s">
        <v>92</v>
      </c>
      <c r="C79" s="320">
        <v>44647</v>
      </c>
      <c r="D79" s="186">
        <v>973.48900000000003</v>
      </c>
      <c r="E79" s="186">
        <v>893.47299999999996</v>
      </c>
      <c r="F79" s="325">
        <v>0</v>
      </c>
      <c r="G79" s="186">
        <v>848.92</v>
      </c>
      <c r="H79" s="186">
        <v>846.63800000000003</v>
      </c>
      <c r="I79" s="186">
        <v>879.81500000000005</v>
      </c>
      <c r="J79" s="186">
        <v>922.71500000000003</v>
      </c>
      <c r="K79" s="186">
        <v>1049.528</v>
      </c>
      <c r="L79" s="186">
        <v>1210.19</v>
      </c>
      <c r="M79" s="186">
        <v>1275.271</v>
      </c>
      <c r="N79" s="186">
        <v>1308.654</v>
      </c>
      <c r="O79" s="186">
        <v>1282.9259999999999</v>
      </c>
      <c r="P79" s="186">
        <v>1234.867</v>
      </c>
      <c r="Q79" s="186">
        <v>1189.9190000000001</v>
      </c>
      <c r="R79" s="186">
        <v>1168.338</v>
      </c>
      <c r="S79" s="186">
        <v>1163.78</v>
      </c>
      <c r="T79" s="186">
        <v>1172.6790000000001</v>
      </c>
      <c r="U79" s="186">
        <v>1191.942</v>
      </c>
      <c r="V79" s="186">
        <v>1255.6590000000001</v>
      </c>
      <c r="W79" s="186">
        <v>1442.6110000000001</v>
      </c>
      <c r="X79" s="186">
        <v>1504.614</v>
      </c>
      <c r="Y79" s="186">
        <v>1429.17</v>
      </c>
      <c r="Z79" s="186">
        <v>1270.059</v>
      </c>
      <c r="AA79" s="186">
        <v>1092.3320000000001</v>
      </c>
      <c r="AB79" s="319">
        <f t="shared" si="5"/>
        <v>26607.589000000004</v>
      </c>
    </row>
    <row r="80" spans="1:28" ht="18" customHeight="1">
      <c r="B80" s="317" t="s">
        <v>93</v>
      </c>
      <c r="C80" s="320">
        <v>44675</v>
      </c>
      <c r="D80" s="186">
        <v>1029.9449999999999</v>
      </c>
      <c r="E80" s="186">
        <v>919.49</v>
      </c>
      <c r="F80" s="186">
        <v>866.02499999999998</v>
      </c>
      <c r="G80" s="186">
        <v>885.47199999999998</v>
      </c>
      <c r="H80" s="186">
        <v>860.94899999999996</v>
      </c>
      <c r="I80" s="186">
        <v>833.79899999999998</v>
      </c>
      <c r="J80" s="186">
        <v>864.23900000000003</v>
      </c>
      <c r="K80" s="186">
        <v>996.03599999999994</v>
      </c>
      <c r="L80" s="186">
        <v>1135.8119999999999</v>
      </c>
      <c r="M80" s="186">
        <v>1219.492</v>
      </c>
      <c r="N80" s="186">
        <v>1246.425</v>
      </c>
      <c r="O80" s="186">
        <v>1234.5260000000001</v>
      </c>
      <c r="P80" s="186">
        <v>1209.2819999999999</v>
      </c>
      <c r="Q80" s="186">
        <v>1186.5909999999999</v>
      </c>
      <c r="R80" s="186">
        <v>1132.3679999999999</v>
      </c>
      <c r="S80" s="186">
        <v>1103.0309999999999</v>
      </c>
      <c r="T80" s="186">
        <v>1106.106</v>
      </c>
      <c r="U80" s="186">
        <v>1129.434</v>
      </c>
      <c r="V80" s="186">
        <v>1192.4090000000001</v>
      </c>
      <c r="W80" s="186">
        <v>1284.8879999999999</v>
      </c>
      <c r="X80" s="186">
        <v>1322.4960000000001</v>
      </c>
      <c r="Y80" s="186">
        <v>1288.7170000000001</v>
      </c>
      <c r="Z80" s="186">
        <v>1179.567</v>
      </c>
      <c r="AA80" s="186">
        <v>1051.778</v>
      </c>
      <c r="AB80" s="319">
        <f t="shared" si="5"/>
        <v>26278.876999999997</v>
      </c>
    </row>
    <row r="81" spans="2:28" ht="18" customHeight="1">
      <c r="B81" s="317" t="s">
        <v>94</v>
      </c>
      <c r="C81" s="320">
        <v>44710</v>
      </c>
      <c r="D81" s="186">
        <v>864.90499999999997</v>
      </c>
      <c r="E81" s="186">
        <v>786.36400000000003</v>
      </c>
      <c r="F81" s="186">
        <v>746.89</v>
      </c>
      <c r="G81" s="186">
        <v>728.52200000000005</v>
      </c>
      <c r="H81" s="186">
        <v>724.91</v>
      </c>
      <c r="I81" s="186">
        <v>715.89400000000001</v>
      </c>
      <c r="J81" s="186">
        <v>746.03899999999999</v>
      </c>
      <c r="K81" s="186">
        <v>863.90300000000002</v>
      </c>
      <c r="L81" s="186">
        <v>1000.052</v>
      </c>
      <c r="M81" s="186">
        <v>1102.386</v>
      </c>
      <c r="N81" s="186">
        <v>1141.4849999999999</v>
      </c>
      <c r="O81" s="186">
        <v>1145.5889999999999</v>
      </c>
      <c r="P81" s="186">
        <v>1136.921</v>
      </c>
      <c r="Q81" s="186">
        <v>1121.3779999999999</v>
      </c>
      <c r="R81" s="186">
        <v>1082.222</v>
      </c>
      <c r="S81" s="186">
        <v>1077.884</v>
      </c>
      <c r="T81" s="186">
        <v>1068.5360000000001</v>
      </c>
      <c r="U81" s="186">
        <v>1073.0899999999999</v>
      </c>
      <c r="V81" s="186">
        <v>1078.511</v>
      </c>
      <c r="W81" s="186">
        <v>1108.171</v>
      </c>
      <c r="X81" s="186">
        <v>1196.4449999999999</v>
      </c>
      <c r="Y81" s="186">
        <v>1206.499</v>
      </c>
      <c r="Z81" s="186">
        <v>1091.6369999999999</v>
      </c>
      <c r="AA81" s="186">
        <v>948.74599999999998</v>
      </c>
      <c r="AB81" s="319">
        <f t="shared" si="5"/>
        <v>23756.978999999996</v>
      </c>
    </row>
    <row r="82" spans="2:28" ht="18" customHeight="1">
      <c r="B82" s="317" t="s">
        <v>95</v>
      </c>
      <c r="C82" s="320">
        <v>44724</v>
      </c>
      <c r="D82" s="186">
        <v>853.82600000000002</v>
      </c>
      <c r="E82" s="186">
        <v>761.01400000000001</v>
      </c>
      <c r="F82" s="186">
        <v>713.73</v>
      </c>
      <c r="G82" s="186">
        <v>692.41399999999999</v>
      </c>
      <c r="H82" s="186">
        <v>691.947</v>
      </c>
      <c r="I82" s="186">
        <v>677.52599999999995</v>
      </c>
      <c r="J82" s="186">
        <v>719.44899999999996</v>
      </c>
      <c r="K82" s="186">
        <v>844.82399999999996</v>
      </c>
      <c r="L82" s="186">
        <v>980.3</v>
      </c>
      <c r="M82" s="186">
        <v>1079.0429999999999</v>
      </c>
      <c r="N82" s="186">
        <v>1112.01</v>
      </c>
      <c r="O82" s="186">
        <v>1111.33</v>
      </c>
      <c r="P82" s="186">
        <v>1098.799</v>
      </c>
      <c r="Q82" s="186">
        <v>1073.9939999999999</v>
      </c>
      <c r="R82" s="186">
        <v>1043.7550000000001</v>
      </c>
      <c r="S82" s="186">
        <v>1026.6880000000001</v>
      </c>
      <c r="T82" s="186">
        <v>1018.253</v>
      </c>
      <c r="U82" s="186">
        <v>1012.05</v>
      </c>
      <c r="V82" s="186">
        <v>1013.023</v>
      </c>
      <c r="W82" s="186">
        <v>1028.2360000000001</v>
      </c>
      <c r="X82" s="186">
        <v>1089.2249999999999</v>
      </c>
      <c r="Y82" s="186">
        <v>1176.5309999999999</v>
      </c>
      <c r="Z82" s="186">
        <v>1081.982</v>
      </c>
      <c r="AA82" s="186">
        <v>942.07100000000003</v>
      </c>
      <c r="AB82" s="319">
        <f t="shared" si="5"/>
        <v>22842.02</v>
      </c>
    </row>
    <row r="83" spans="2:28" ht="18" customHeight="1">
      <c r="B83" s="317" t="s">
        <v>96</v>
      </c>
      <c r="C83" s="320">
        <v>44752</v>
      </c>
      <c r="D83" s="186">
        <v>865.94600000000003</v>
      </c>
      <c r="E83" s="186">
        <v>784.82799999999997</v>
      </c>
      <c r="F83" s="186">
        <v>744.41300000000001</v>
      </c>
      <c r="G83" s="186">
        <v>726.15</v>
      </c>
      <c r="H83" s="186">
        <v>725.26</v>
      </c>
      <c r="I83" s="186">
        <v>714.54600000000005</v>
      </c>
      <c r="J83" s="186">
        <v>756.88599999999997</v>
      </c>
      <c r="K83" s="186">
        <v>874.09199999999998</v>
      </c>
      <c r="L83" s="186">
        <v>998.36800000000005</v>
      </c>
      <c r="M83" s="186">
        <v>1093.1489999999999</v>
      </c>
      <c r="N83" s="186">
        <v>1143.07</v>
      </c>
      <c r="O83" s="186">
        <v>1139.6569999999999</v>
      </c>
      <c r="P83" s="186">
        <v>1115.8610000000001</v>
      </c>
      <c r="Q83" s="186">
        <v>1095.5260000000001</v>
      </c>
      <c r="R83" s="186">
        <v>1064.136</v>
      </c>
      <c r="S83" s="186">
        <v>1041.806</v>
      </c>
      <c r="T83" s="186">
        <v>1031.211</v>
      </c>
      <c r="U83" s="186">
        <v>1027.807</v>
      </c>
      <c r="V83" s="186">
        <v>1028.184</v>
      </c>
      <c r="W83" s="186">
        <v>1043.4269999999999</v>
      </c>
      <c r="X83" s="186">
        <v>1101.058</v>
      </c>
      <c r="Y83" s="186">
        <v>1151.527</v>
      </c>
      <c r="Z83" s="186">
        <v>1068.4760000000001</v>
      </c>
      <c r="AA83" s="186">
        <v>954.12</v>
      </c>
      <c r="AB83" s="319">
        <f t="shared" si="5"/>
        <v>23289.504000000001</v>
      </c>
    </row>
    <row r="84" spans="2:28" ht="18" customHeight="1">
      <c r="B84" s="317" t="s">
        <v>97</v>
      </c>
      <c r="C84" s="320">
        <v>44794</v>
      </c>
      <c r="D84" s="186">
        <v>902.23800000000006</v>
      </c>
      <c r="E84" s="186">
        <v>835.41700000000003</v>
      </c>
      <c r="F84" s="186">
        <v>799.26199999999994</v>
      </c>
      <c r="G84" s="186">
        <v>775.81</v>
      </c>
      <c r="H84" s="186">
        <v>775.65200000000004</v>
      </c>
      <c r="I84" s="186">
        <v>779.18499999999995</v>
      </c>
      <c r="J84" s="186">
        <v>796.44799999999998</v>
      </c>
      <c r="K84" s="186">
        <v>905.81</v>
      </c>
      <c r="L84" s="186">
        <v>1035.93</v>
      </c>
      <c r="M84" s="186">
        <v>1146.0530000000001</v>
      </c>
      <c r="N84" s="186">
        <v>1205.182</v>
      </c>
      <c r="O84" s="186">
        <v>1224.7570000000001</v>
      </c>
      <c r="P84" s="186">
        <v>1209.5719999999999</v>
      </c>
      <c r="Q84" s="186">
        <v>1188.9190000000001</v>
      </c>
      <c r="R84" s="186">
        <v>1153.1959999999999</v>
      </c>
      <c r="S84" s="186">
        <v>1131.127</v>
      </c>
      <c r="T84" s="186">
        <v>1116.057</v>
      </c>
      <c r="U84" s="186">
        <v>1097.558</v>
      </c>
      <c r="V84" s="186">
        <v>1107.173</v>
      </c>
      <c r="W84" s="186">
        <v>1150.4059999999999</v>
      </c>
      <c r="X84" s="186">
        <v>1223.299</v>
      </c>
      <c r="Y84" s="186">
        <v>1172.0329999999999</v>
      </c>
      <c r="Z84" s="186">
        <v>1063.5260000000001</v>
      </c>
      <c r="AA84" s="186">
        <v>952.49699999999996</v>
      </c>
      <c r="AB84" s="319">
        <f t="shared" si="5"/>
        <v>24747.107</v>
      </c>
    </row>
    <row r="85" spans="2:28" ht="18" customHeight="1">
      <c r="B85" s="317" t="s">
        <v>98</v>
      </c>
      <c r="C85" s="320">
        <v>44815</v>
      </c>
      <c r="D85" s="186">
        <v>885.70399999999995</v>
      </c>
      <c r="E85" s="186">
        <v>825.88499999999999</v>
      </c>
      <c r="F85" s="186">
        <v>789.495</v>
      </c>
      <c r="G85" s="186">
        <v>771.50699999999995</v>
      </c>
      <c r="H85" s="186">
        <v>777.56100000000004</v>
      </c>
      <c r="I85" s="186">
        <v>793.33600000000001</v>
      </c>
      <c r="J85" s="186">
        <v>814.76300000000003</v>
      </c>
      <c r="K85" s="186">
        <v>912.92399999999998</v>
      </c>
      <c r="L85" s="186">
        <v>1048.759</v>
      </c>
      <c r="M85" s="186">
        <v>1157.123</v>
      </c>
      <c r="N85" s="186">
        <v>1203.6859999999999</v>
      </c>
      <c r="O85" s="186">
        <v>1196.2380000000001</v>
      </c>
      <c r="P85" s="186">
        <v>1178.4580000000001</v>
      </c>
      <c r="Q85" s="186">
        <v>1159.316</v>
      </c>
      <c r="R85" s="186">
        <v>1124.934</v>
      </c>
      <c r="S85" s="186">
        <v>1116.626</v>
      </c>
      <c r="T85" s="186">
        <v>1100.0550000000001</v>
      </c>
      <c r="U85" s="186">
        <v>1095.672</v>
      </c>
      <c r="V85" s="186">
        <v>1115.7460000000001</v>
      </c>
      <c r="W85" s="186">
        <v>1234.0940000000001</v>
      </c>
      <c r="X85" s="186">
        <v>1267.549</v>
      </c>
      <c r="Y85" s="186">
        <v>1187.203</v>
      </c>
      <c r="Z85" s="186">
        <v>1054.1679999999999</v>
      </c>
      <c r="AA85" s="186">
        <v>928.99699999999996</v>
      </c>
      <c r="AB85" s="319">
        <f t="shared" si="5"/>
        <v>24739.798999999999</v>
      </c>
    </row>
    <row r="86" spans="2:28" ht="18" customHeight="1">
      <c r="B86" s="317" t="s">
        <v>99</v>
      </c>
      <c r="C86" s="320">
        <v>44836</v>
      </c>
      <c r="D86" s="186">
        <v>873.12199999999996</v>
      </c>
      <c r="E86" s="186">
        <v>799.16099999999994</v>
      </c>
      <c r="F86" s="186">
        <v>749.87900000000002</v>
      </c>
      <c r="G86" s="186">
        <v>731.04600000000005</v>
      </c>
      <c r="H86" s="186">
        <v>735.34299999999996</v>
      </c>
      <c r="I86" s="186">
        <v>786.91700000000003</v>
      </c>
      <c r="J86" s="186">
        <v>829.62099999999998</v>
      </c>
      <c r="K86" s="186">
        <v>942.13</v>
      </c>
      <c r="L86" s="186">
        <v>1070.2639999999999</v>
      </c>
      <c r="M86" s="186">
        <v>1131.6659999999999</v>
      </c>
      <c r="N86" s="186">
        <v>1153.4369999999999</v>
      </c>
      <c r="O86" s="186">
        <v>1124.395</v>
      </c>
      <c r="P86" s="186">
        <v>1092.327</v>
      </c>
      <c r="Q86" s="186">
        <v>1059.2180000000001</v>
      </c>
      <c r="R86" s="186">
        <v>1039.3340000000001</v>
      </c>
      <c r="S86" s="186">
        <v>1036.7619999999999</v>
      </c>
      <c r="T86" s="186">
        <v>1045.0250000000001</v>
      </c>
      <c r="U86" s="186">
        <v>1067.2560000000001</v>
      </c>
      <c r="V86" s="186">
        <v>1174.616</v>
      </c>
      <c r="W86" s="186">
        <v>1307.4010000000001</v>
      </c>
      <c r="X86" s="186">
        <v>1265.4449999999999</v>
      </c>
      <c r="Y86" s="186">
        <v>1179.7280000000001</v>
      </c>
      <c r="Z86" s="186">
        <v>1067.797</v>
      </c>
      <c r="AA86" s="186">
        <v>961.54100000000005</v>
      </c>
      <c r="AB86" s="319">
        <f t="shared" si="5"/>
        <v>24223.431</v>
      </c>
    </row>
    <row r="87" spans="2:28" ht="18" customHeight="1">
      <c r="B87" s="317" t="s">
        <v>100</v>
      </c>
      <c r="C87" s="320">
        <v>44871</v>
      </c>
      <c r="D87" s="186">
        <v>956.44200000000001</v>
      </c>
      <c r="E87" s="186">
        <v>883.32899999999995</v>
      </c>
      <c r="F87" s="186">
        <v>836.92200000000003</v>
      </c>
      <c r="G87" s="186">
        <v>823.14800000000002</v>
      </c>
      <c r="H87" s="186">
        <v>829.21299999999997</v>
      </c>
      <c r="I87" s="186">
        <v>865.79300000000001</v>
      </c>
      <c r="J87" s="186">
        <v>927.26300000000003</v>
      </c>
      <c r="K87" s="186">
        <v>1056.136</v>
      </c>
      <c r="L87" s="186">
        <v>1221.0409999999999</v>
      </c>
      <c r="M87" s="186">
        <v>1346.221</v>
      </c>
      <c r="N87" s="186">
        <v>1401.8050000000001</v>
      </c>
      <c r="O87" s="186">
        <v>1396.953</v>
      </c>
      <c r="P87" s="186">
        <v>1384.066</v>
      </c>
      <c r="Q87" s="186">
        <v>1363.047</v>
      </c>
      <c r="R87" s="186">
        <v>1341.625</v>
      </c>
      <c r="S87" s="186">
        <v>1353.546</v>
      </c>
      <c r="T87" s="186">
        <v>1421.2429999999999</v>
      </c>
      <c r="U87" s="186">
        <v>1501.5930000000001</v>
      </c>
      <c r="V87" s="186">
        <v>1468.9490000000001</v>
      </c>
      <c r="W87" s="186">
        <v>1436.4159999999999</v>
      </c>
      <c r="X87" s="186">
        <v>1397.2650000000001</v>
      </c>
      <c r="Y87" s="186">
        <v>1319.249</v>
      </c>
      <c r="Z87" s="186">
        <v>1182.6310000000001</v>
      </c>
      <c r="AA87" s="186">
        <v>1032.854</v>
      </c>
      <c r="AB87" s="319">
        <f t="shared" si="5"/>
        <v>28746.75</v>
      </c>
    </row>
    <row r="88" spans="2:28" ht="18" customHeight="1" thickBot="1">
      <c r="B88" s="321" t="s">
        <v>101</v>
      </c>
      <c r="C88" s="322">
        <v>44906</v>
      </c>
      <c r="D88" s="323">
        <v>1041.6410000000001</v>
      </c>
      <c r="E88" s="323">
        <v>950.64599999999996</v>
      </c>
      <c r="F88" s="323">
        <v>897.471</v>
      </c>
      <c r="G88" s="323">
        <v>876.82299999999998</v>
      </c>
      <c r="H88" s="323">
        <v>877.96</v>
      </c>
      <c r="I88" s="323">
        <v>919.30399999999997</v>
      </c>
      <c r="J88" s="323">
        <v>999.37099999999998</v>
      </c>
      <c r="K88" s="323">
        <v>1112.011</v>
      </c>
      <c r="L88" s="323">
        <v>1283.1389999999999</v>
      </c>
      <c r="M88" s="323">
        <v>1423.3489999999999</v>
      </c>
      <c r="N88" s="323">
        <v>1495.2719999999999</v>
      </c>
      <c r="O88" s="323">
        <v>1507.451</v>
      </c>
      <c r="P88" s="323">
        <v>1486.4259999999999</v>
      </c>
      <c r="Q88" s="323">
        <v>1475.798</v>
      </c>
      <c r="R88" s="323">
        <v>1455.874</v>
      </c>
      <c r="S88" s="323">
        <v>1477.213</v>
      </c>
      <c r="T88" s="323">
        <v>1562.5060000000001</v>
      </c>
      <c r="U88" s="323">
        <v>1585.09</v>
      </c>
      <c r="V88" s="323">
        <v>1541.07</v>
      </c>
      <c r="W88" s="323">
        <v>1522.702</v>
      </c>
      <c r="X88" s="323">
        <v>1496.5260000000001</v>
      </c>
      <c r="Y88" s="323">
        <v>1427.5219999999999</v>
      </c>
      <c r="Z88" s="323">
        <v>1302.1079999999999</v>
      </c>
      <c r="AA88" s="323">
        <v>1154.1089999999999</v>
      </c>
      <c r="AB88" s="324">
        <f t="shared" si="5"/>
        <v>30871.382000000005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Production_GWh</vt:lpstr>
      <vt:lpstr>Consumption_GWh</vt:lpstr>
      <vt:lpstr>Nominated_exchange</vt:lpstr>
      <vt:lpstr>Physical_exchange</vt:lpstr>
      <vt:lpstr>Deviations</vt:lpstr>
      <vt:lpstr>Consumption_statistic</vt:lpstr>
      <vt:lpstr>Consumption</vt:lpstr>
      <vt:lpstr>GWh_eng</vt:lpstr>
      <vt:lpstr>Consumption_Daily</vt:lpstr>
      <vt:lpstr>Consumption_statistic!Print_Area</vt:lpstr>
      <vt:lpstr>GWh_eng!Print_Area</vt:lpstr>
      <vt:lpstr>Nominated_exchange!Print_Area</vt:lpstr>
      <vt:lpstr>Physical_exchange!Print_Area</vt:lpstr>
      <vt:lpstr>GWh_eng!Print_Area_MI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2023-01-13T06:38:01Z</dcterms:created>
  <dcterms:modified xsi:type="dcterms:W3CDTF">2023-02-15T09:46:20Z</dcterms:modified>
</cp:coreProperties>
</file>