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10"/>
  </bookViews>
  <sheets>
    <sheet name="2015_Bilans_kWh" sheetId="18" r:id="rId1"/>
    <sheet name="2015_Bilans_GWh " sheetId="30" r:id="rId2"/>
    <sheet name="2015_Proizvodnja_kWh" sheetId="20" r:id="rId3"/>
    <sheet name="2015_Proizvodnja_GWh" sheetId="21" r:id="rId4"/>
    <sheet name="2015_Potrosnja_kWh" sheetId="22" r:id="rId5"/>
    <sheet name="2015_Potrosnja_GWh" sheetId="23" r:id="rId6"/>
    <sheet name="2015_Deklarisano_GWh" sheetId="24" r:id="rId7"/>
    <sheet name="2015_Fizicki_GWh" sheetId="25" r:id="rId8"/>
    <sheet name="2015_Konzum_Dani" sheetId="26" r:id="rId9"/>
    <sheet name="2015_Konzum_Statistika" sheetId="27" r:id="rId10"/>
    <sheet name="2015_Odstupanje" sheetId="28" r:id="rId11"/>
    <sheet name="2015_Konzum_Statistika2" sheetId="29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'2015_Bilans_GWh '!#REF!</definedName>
    <definedName name="\k" localSheetId="0">'2015_Bilans_kWh'!#REF!</definedName>
    <definedName name="\k" localSheetId="6">#REF!</definedName>
    <definedName name="\k" localSheetId="7">#REF!</definedName>
    <definedName name="\k" localSheetId="5">'2015_Potrosnja_GWh'!#REF!</definedName>
    <definedName name="\k" localSheetId="4">'2015_Potrosnja_kWh'!#REF!</definedName>
    <definedName name="\k" localSheetId="3">'2015_Proizvodnja_GWh'!#REF!</definedName>
    <definedName name="\k" localSheetId="2">'2015_Proizvodnja_kWh'!#REF!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1">[1]EPBiH!#REF!</definedName>
    <definedName name="k" localSheetId="0">[1]EPBiH!#REF!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 localSheetId="1">[1]EPBiH!#REF!</definedName>
    <definedName name="l" localSheetId="0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'2015_Bilans_GWh '!$A$1:$Q$36</definedName>
    <definedName name="_xlnm.Print_Area" localSheetId="0">'2015_Bilans_kWh'!$A$1:$P$36</definedName>
    <definedName name="_xlnm.Print_Area" localSheetId="6">'2015_Deklarisano_GWh'!$A$2:$Q$20</definedName>
    <definedName name="_xlnm.Print_Area" localSheetId="7">'2015_Fizicki_GWh'!$A$2:$Q$20</definedName>
    <definedName name="_xlnm.Print_Area" localSheetId="9">'2015_Konzum_Statistika'!$B$1:$L$36</definedName>
    <definedName name="_xlnm.Print_Area" localSheetId="5">'2015_Potrosnja_GWh'!$C$1:$Q$31</definedName>
    <definedName name="_xlnm.Print_Area" localSheetId="4">'2015_Potrosnja_kWh'!$C$1:$P$31</definedName>
    <definedName name="_xlnm.Print_Area" localSheetId="3">'2015_Proizvodnja_GWh'!$C$1:$Q$29</definedName>
    <definedName name="_xlnm.Print_Area" localSheetId="2">'2015_Proizvodnja_kWh'!$C$1:$P$27</definedName>
    <definedName name="Print_Area_MI" localSheetId="1">'2015_Bilans_GWh '!$B$3:$Q$36</definedName>
    <definedName name="Print_Area_MI" localSheetId="0">'2015_Bilans_kWh'!$B$3:$P$36</definedName>
    <definedName name="Print_Area_MI" localSheetId="5">'2015_Potrosnja_GWh'!$C$3:$D$31</definedName>
    <definedName name="Print_Area_MI" localSheetId="4">'2015_Potrosnja_kWh'!$C$3:$D$31</definedName>
    <definedName name="Print_Area_MI" localSheetId="3">'2015_Proizvodnja_GWh'!$C$3:$D$28</definedName>
    <definedName name="Print_Area_MI" localSheetId="2">'2015_Proizvodnja_kWh'!$C$3:$D$28</definedName>
    <definedName name="septembar">[2]EPBiH!$B$245:$Y$274</definedName>
  </definedNames>
  <calcPr calcId="152511"/>
</workbook>
</file>

<file path=xl/calcChain.xml><?xml version="1.0" encoding="utf-8"?>
<calcChain xmlns="http://schemas.openxmlformats.org/spreadsheetml/2006/main">
  <c r="S7" i="30" l="1"/>
  <c r="S8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E90" i="26" l="1"/>
  <c r="F90" i="26" s="1"/>
  <c r="G90" i="26" s="1"/>
  <c r="H90" i="26" s="1"/>
  <c r="I90" i="26" s="1"/>
  <c r="J90" i="26" s="1"/>
  <c r="K90" i="26" s="1"/>
  <c r="L90" i="26" s="1"/>
  <c r="M90" i="26" s="1"/>
  <c r="N90" i="26" s="1"/>
  <c r="O90" i="26" s="1"/>
  <c r="P90" i="26" s="1"/>
  <c r="Q90" i="26" s="1"/>
  <c r="R90" i="26" s="1"/>
  <c r="S90" i="26" s="1"/>
  <c r="T90" i="26" s="1"/>
  <c r="U90" i="26" s="1"/>
  <c r="V90" i="26" s="1"/>
  <c r="W90" i="26" s="1"/>
  <c r="X90" i="26" s="1"/>
  <c r="Y90" i="26" s="1"/>
  <c r="Z90" i="26" s="1"/>
  <c r="AA90" i="26" s="1"/>
  <c r="AB90" i="26" s="1"/>
  <c r="D90" i="26"/>
  <c r="E40" i="26"/>
  <c r="F40" i="26" s="1"/>
  <c r="G40" i="26" s="1"/>
  <c r="H40" i="26" s="1"/>
  <c r="I40" i="26" s="1"/>
  <c r="J40" i="26" s="1"/>
  <c r="K40" i="26" s="1"/>
  <c r="L40" i="26" s="1"/>
  <c r="M40" i="26" s="1"/>
  <c r="N40" i="26" s="1"/>
  <c r="O40" i="26" s="1"/>
  <c r="P40" i="26" s="1"/>
  <c r="Q40" i="26" s="1"/>
  <c r="R40" i="26" s="1"/>
  <c r="S40" i="26" s="1"/>
  <c r="T40" i="26" s="1"/>
  <c r="U40" i="26" s="1"/>
  <c r="V40" i="26" s="1"/>
  <c r="W40" i="26" s="1"/>
  <c r="X40" i="26" s="1"/>
  <c r="Y40" i="26" s="1"/>
  <c r="Z40" i="26" s="1"/>
  <c r="AA40" i="26" s="1"/>
  <c r="R19" i="23" l="1"/>
  <c r="R27" i="23"/>
  <c r="R29" i="23"/>
  <c r="R12" i="23"/>
  <c r="Q28" i="22"/>
  <c r="P3" i="21"/>
  <c r="R28" i="23" l="1"/>
  <c r="R26" i="23"/>
  <c r="Q19" i="22"/>
  <c r="Q27" i="22"/>
  <c r="Q29" i="22"/>
  <c r="Q12" i="22"/>
  <c r="Q26" i="22"/>
  <c r="R30" i="23" l="1"/>
  <c r="Q30" i="22"/>
  <c r="R21" i="21" l="1"/>
  <c r="R26" i="21" l="1"/>
</calcChain>
</file>

<file path=xl/sharedStrings.xml><?xml version="1.0" encoding="utf-8"?>
<sst xmlns="http://schemas.openxmlformats.org/spreadsheetml/2006/main" count="972" uniqueCount="191">
  <si>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</si>
  <si>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</si>
  <si>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</si>
  <si>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</si>
  <si>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</si>
  <si>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</si>
  <si>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</si>
  <si>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</si>
  <si>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</si>
  <si>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</si>
  <si>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</si>
  <si>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</si>
  <si>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</si>
  <si>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</si>
  <si>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</si>
  <si>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Proizvodnja električne energije na prijenosnoj mreži</t>
  </si>
  <si>
    <t>(1)</t>
  </si>
  <si>
    <t>HE</t>
  </si>
  <si>
    <t>(2)</t>
  </si>
  <si>
    <t>TE</t>
  </si>
  <si>
    <t>(3)</t>
  </si>
  <si>
    <r>
      <t xml:space="preserve">Proizvodnja UKUPNO </t>
    </r>
    <r>
      <rPr>
        <sz val="10"/>
        <color indexed="8"/>
        <rFont val="Times New Roman"/>
        <family val="1"/>
      </rPr>
      <t>(1+2)</t>
    </r>
  </si>
  <si>
    <t>(4)</t>
  </si>
  <si>
    <t>Enegija primljena iz distributivne mreže</t>
  </si>
  <si>
    <t>Prijem električne energije od susjednih EES</t>
  </si>
  <si>
    <t>(5)</t>
  </si>
  <si>
    <t>od EES Hrvatske</t>
  </si>
  <si>
    <t>(6)</t>
  </si>
  <si>
    <t>od EES Srbije</t>
  </si>
  <si>
    <t>(7)</t>
  </si>
  <si>
    <t>od EES Crne Gore</t>
  </si>
  <si>
    <t>(8)</t>
  </si>
  <si>
    <r>
      <t xml:space="preserve">Prijem UKUPNO </t>
    </r>
    <r>
      <rPr>
        <sz val="10"/>
        <color indexed="8"/>
        <rFont val="Times New Roman"/>
        <family val="1"/>
      </rPr>
      <t>(5..7)</t>
    </r>
  </si>
  <si>
    <t>(9)</t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</si>
  <si>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</si>
  <si>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</si>
  <si>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(10)</t>
  </si>
  <si>
    <t>Ditsributivne kompanije</t>
  </si>
  <si>
    <t>(11)</t>
  </si>
  <si>
    <r>
      <t xml:space="preserve">Direktno priključeni potrošači </t>
    </r>
    <r>
      <rPr>
        <vertAlign val="superscript"/>
        <sz val="12"/>
        <color indexed="8"/>
        <rFont val="Times New Roman"/>
        <family val="1"/>
        <charset val="238"/>
      </rPr>
      <t>*</t>
    </r>
  </si>
  <si>
    <t>(12)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</si>
  <si>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</si>
  <si>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Isporuka električne energije za susjedne EES</t>
  </si>
  <si>
    <t>(13)</t>
  </si>
  <si>
    <t>za EES Hrvatske</t>
  </si>
  <si>
    <t>(14)</t>
  </si>
  <si>
    <t>za EES Srbije</t>
  </si>
  <si>
    <t>(15)</t>
  </si>
  <si>
    <t>za EES Crne Gore</t>
  </si>
  <si>
    <t>(16)</t>
  </si>
  <si>
    <r>
      <t>Isporuka UKUPNO</t>
    </r>
    <r>
      <rPr>
        <sz val="10"/>
        <color indexed="8"/>
        <rFont val="Times New Roman"/>
        <family val="1"/>
      </rPr>
      <t xml:space="preserve"> (13..15)</t>
    </r>
  </si>
  <si>
    <t>(17)</t>
  </si>
  <si>
    <t>Pumpni rad</t>
  </si>
  <si>
    <t>(18)</t>
  </si>
  <si>
    <r>
      <t xml:space="preserve">POTREBNA ENERGIJA </t>
    </r>
    <r>
      <rPr>
        <sz val="10"/>
        <color indexed="8"/>
        <rFont val="Times New Roman"/>
        <family val="1"/>
      </rPr>
      <t>(12+16+17)</t>
    </r>
  </si>
  <si>
    <t>Prijenosni gubici</t>
  </si>
  <si>
    <t>(19)</t>
  </si>
  <si>
    <r>
      <t xml:space="preserve">Prijenosni gubici </t>
    </r>
    <r>
      <rPr>
        <b/>
        <sz val="10"/>
        <color indexed="8"/>
        <rFont val="Times New Roman"/>
        <family val="1"/>
      </rPr>
      <t>(9-18)</t>
    </r>
  </si>
  <si>
    <t>(20)</t>
  </si>
  <si>
    <r>
      <t xml:space="preserve">U odnosu na raspoloživu energiju </t>
    </r>
    <r>
      <rPr>
        <sz val="10"/>
        <color indexed="8"/>
        <rFont val="Times New Roman"/>
        <family val="1"/>
      </rPr>
      <t>(19)/(9)</t>
    </r>
  </si>
  <si>
    <r>
      <t>*</t>
    </r>
    <r>
      <rPr>
        <sz val="12"/>
        <rFont val="Times New Roman"/>
        <family val="1"/>
        <charset val="238"/>
      </rPr>
      <t xml:space="preserve"> Uključujući potrošnju kvalifikovanih kupaca</t>
    </r>
  </si>
  <si>
    <t>GWh</t>
  </si>
  <si>
    <t>%</t>
  </si>
  <si>
    <t>PROIZVODNJA ELEKTRIČNE ENERGIJE NA PRIJENOSNOJ MREŽI</t>
  </si>
  <si>
    <t>PROIZVODNJA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</si>
  <si>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</si>
  <si>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</si>
  <si>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</si>
  <si>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</si>
  <si>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</si>
  <si>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</si>
  <si>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</si>
  <si>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</si>
  <si>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</si>
  <si>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</si>
  <si>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</si>
  <si>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</si>
  <si>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</si>
  <si>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</si>
  <si>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</si>
  <si>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</si>
  <si>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</si>
  <si>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HIDROELEKTRANE</t>
  </si>
  <si>
    <t>EPBiH</t>
  </si>
  <si>
    <t>TE Tuzla</t>
  </si>
  <si>
    <t>TE Kakanj</t>
  </si>
  <si>
    <t>TE Ugljevik</t>
  </si>
  <si>
    <t>TE Gacko</t>
  </si>
  <si>
    <t>TERMOELEKTRANE</t>
  </si>
  <si>
    <t>Ukupno</t>
  </si>
  <si>
    <t>Potrošnja električne energije na prijenosnoj mreži</t>
  </si>
  <si>
    <t xml:space="preserve"> POTROŠNJA</t>
  </si>
  <si>
    <t>Elektrokrajina</t>
  </si>
  <si>
    <t>Elektrodoboj</t>
  </si>
  <si>
    <t>Elektrobijeljina</t>
  </si>
  <si>
    <t>Elektrodistribucija Pale</t>
  </si>
  <si>
    <t>Elektrohercegovina</t>
  </si>
  <si>
    <t>RiTE ERS (Ugljevik i Gacko)</t>
  </si>
  <si>
    <t>ED Sarajevo</t>
  </si>
  <si>
    <t>ED Tuzla</t>
  </si>
  <si>
    <t>ED Zenica</t>
  </si>
  <si>
    <t>ED Mostar</t>
  </si>
  <si>
    <t>ED Bihac</t>
  </si>
  <si>
    <t>Direktni potrošači</t>
  </si>
  <si>
    <t>ED Hercegovačko-Neretvanska</t>
  </si>
  <si>
    <t>ED Zapadnohercegovačka</t>
  </si>
  <si>
    <t>ED Herceg Bosanska</t>
  </si>
  <si>
    <t>ED Srednja Bosna</t>
  </si>
  <si>
    <t>ED Posavska</t>
  </si>
  <si>
    <t>Aluminij (kvalifikovani kupac)</t>
  </si>
  <si>
    <t>BSI Jajce (kvalifikovani kupac)</t>
  </si>
  <si>
    <t>Distrikt Brčko</t>
  </si>
  <si>
    <t>Potrošnja na prijenosnoj mreži</t>
  </si>
  <si>
    <t>Pumpni rad PHE Čapljina</t>
  </si>
  <si>
    <t>Preuzimanje sa prijenosne mreže</t>
  </si>
  <si>
    <t>POTROŠNJA ELEKTRIČNE ENERGIJE NA PRIJENOSNOJ MREŽI</t>
  </si>
  <si>
    <t>POTROŠNJA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</si>
  <si>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</si>
  <si>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</si>
  <si>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</si>
  <si>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</si>
  <si>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</si>
  <si>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</si>
  <si>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</si>
  <si>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</si>
  <si>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</si>
  <si>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</si>
  <si>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</si>
  <si>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 xml:space="preserve">  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</si>
  <si>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</si>
  <si>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</si>
  <si>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</si>
  <si>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</si>
  <si>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</si>
  <si>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</si>
  <si>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</si>
  <si>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</si>
  <si>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</si>
  <si>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</si>
  <si>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</si>
  <si>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Dijagram  potrošnje za dan u mjesecu sa max. satnom potrošnjom</t>
  </si>
  <si>
    <t>MWh</t>
  </si>
  <si>
    <t>∑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</si>
  <si>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</si>
  <si>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</si>
  <si>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</si>
  <si>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</si>
  <si>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</si>
  <si>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</si>
  <si>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</si>
  <si>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</si>
  <si>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</si>
  <si>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</si>
  <si>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</si>
  <si>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</si>
  <si>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</si>
  <si>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</si>
  <si>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</si>
  <si>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</si>
  <si>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MAX SATNA POTROŠNJA</t>
  </si>
  <si>
    <t>MIN SATNA POTROŠNJA</t>
  </si>
  <si>
    <t>MAX DNEVNA POTROŠNJA</t>
  </si>
  <si>
    <t>MIN DNEVNA POTROŠNJA</t>
  </si>
  <si>
    <t>MWh/h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</si>
  <si>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</si>
  <si>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</si>
  <si>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</si>
  <si>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</si>
  <si>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</si>
  <si>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</si>
  <si>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</si>
  <si>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</si>
  <si>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</si>
  <si>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</si>
  <si>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</si>
  <si>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</si>
  <si>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</si>
  <si>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</si>
  <si>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Max. satna potrošnja</t>
  </si>
  <si>
    <t>Min. satna potrošnja</t>
  </si>
  <si>
    <t>Max. dnevna potrošnja</t>
  </si>
  <si>
    <t>Min. dnevna potrošnja</t>
  </si>
  <si>
    <t>HE Mostarsko Blato</t>
  </si>
  <si>
    <t>2015/2014</t>
  </si>
  <si>
    <t>2015/14</t>
  </si>
  <si>
    <t>Podaci o karakterističnoj satnoj i dnevnoj potrošnji u 2015. godini</t>
  </si>
  <si>
    <t>treba ROUND</t>
  </si>
  <si>
    <t>Karakteristične potrošnje električne energije u 2015. godini</t>
  </si>
  <si>
    <t>Odstupanje ees BiH prema interkonekciji u 2015. godini</t>
  </si>
  <si>
    <t>ENTSO Potrosnja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</si>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</sst>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.00000_);\(#,##0.00000\)"/>
    <numFmt numFmtId="170" formatCode="[$-409]d\-mmm\-yy;@"/>
    <numFmt numFmtId="171" formatCode="dd\-mm\-yyyy"/>
    <numFmt numFmtId="172" formatCode="dd/mm/yyyy/"/>
    <numFmt numFmtId="173" formatCode="[$-409]mmmmm;@"/>
    <numFmt numFmtId="174" formatCode="h:mm;@"/>
    <numFmt numFmtId="175" formatCode="#,##0.000"/>
  </numFmts>
  <fonts count="58" x14ac:knownFonts="1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charset val="238"/>
    </font>
    <font>
      <sz val="12"/>
      <name val="Courie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0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7" fillId="0" borderId="0"/>
    <xf numFmtId="168" fontId="18" fillId="0" borderId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168" fontId="56" fillId="0" borderId="0"/>
    <xf numFmtId="9" fontId="57" fillId="0" borderId="0" applyFont="0" applyFill="0" applyBorder="0" applyAlignment="0" applyProtection="0"/>
    <xf numFmtId="0" fontId="57" fillId="0" borderId="0"/>
  </cellStyleXfs>
  <cellXfs count="558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" fontId="4" fillId="2" borderId="4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" fontId="4" fillId="2" borderId="39" xfId="1" applyFont="1" applyFill="1" applyBorder="1" applyAlignment="1" applyProtection="1"/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1" fontId="4" fillId="2" borderId="43" xfId="1" applyFont="1" applyFill="1" applyBorder="1" applyAlignment="1" applyProtection="1"/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" fontId="4" fillId="2" borderId="32" xfId="1" applyFont="1" applyFill="1" applyBorder="1" applyAlignment="1" applyProtection="1"/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1" fontId="4" fillId="2" borderId="62" xfId="1" applyFont="1" applyFill="1" applyBorder="1" applyAlignment="1" applyProtection="1"/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" fontId="15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70" fontId="41" fillId="0" borderId="0" xfId="3" applyNumberFormat="1" applyFont="1"/>
    <xf numFmtId="0" fontId="16" fillId="0" borderId="0" xfId="3" applyFont="1"/>
    <xf numFmtId="170" fontId="42" fillId="0" borderId="0" xfId="3" applyNumberFormat="1" applyFont="1" applyAlignment="1">
      <alignment horizontal="center" vertical="center"/>
    </xf>
    <xf numFmtId="0" fontId="10" fillId="0" borderId="0" xfId="3" applyFont="1"/>
    <xf numFmtId="0" fontId="16" fillId="0" borderId="0" xfId="3" applyFont="1" applyAlignment="1"/>
    <xf numFmtId="0" fontId="3" fillId="0" borderId="0" xfId="3" applyFont="1"/>
    <xf numFmtId="0" fontId="16" fillId="0" borderId="0" xfId="3" applyFont="1" applyAlignment="1">
      <alignment horizontal="right"/>
    </xf>
    <xf numFmtId="0" fontId="16" fillId="2" borderId="98" xfId="3" applyFont="1" applyFill="1" applyBorder="1"/>
    <xf numFmtId="0" fontId="16" fillId="2" borderId="92" xfId="3" applyFont="1" applyFill="1" applyBorder="1"/>
    <xf numFmtId="0" fontId="10" fillId="2" borderId="93" xfId="3" applyFont="1" applyFill="1" applyBorder="1" applyAlignment="1">
      <alignment horizontal="center"/>
    </xf>
    <xf numFmtId="0" fontId="10" fillId="2" borderId="99" xfId="3" applyFont="1" applyFill="1" applyBorder="1" applyAlignment="1">
      <alignment horizontal="center" vertical="center"/>
    </xf>
    <xf numFmtId="0" fontId="10" fillId="0" borderId="6" xfId="3" applyFont="1" applyBorder="1"/>
    <xf numFmtId="171" fontId="12" fillId="0" borderId="7" xfId="3" applyNumberFormat="1" applyFont="1" applyBorder="1"/>
    <xf numFmtId="3" fontId="3" fillId="0" borderId="0" xfId="3" applyNumberFormat="1" applyFont="1" applyBorder="1"/>
    <xf numFmtId="3" fontId="3" fillId="0" borderId="100" xfId="3" applyNumberFormat="1" applyFont="1" applyBorder="1"/>
    <xf numFmtId="171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1" fontId="3" fillId="0" borderId="12" xfId="3" applyNumberFormat="1" applyFont="1" applyBorder="1"/>
    <xf numFmtId="3" fontId="3" fillId="0" borderId="43" xfId="3" applyNumberFormat="1" applyFont="1" applyBorder="1"/>
    <xf numFmtId="3" fontId="3" fillId="0" borderId="101" xfId="3" applyNumberFormat="1" applyFont="1" applyBorder="1"/>
    <xf numFmtId="0" fontId="41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0" fontId="2" fillId="0" borderId="34" xfId="3" applyFont="1" applyBorder="1" applyAlignment="1">
      <alignment horizontal="center" vertical="center"/>
    </xf>
    <xf numFmtId="3" fontId="2" fillId="7" borderId="34" xfId="3" applyNumberFormat="1" applyFont="1" applyFill="1" applyBorder="1" applyAlignment="1">
      <alignment horizontal="center" vertical="center"/>
    </xf>
    <xf numFmtId="172" fontId="2" fillId="7" borderId="34" xfId="3" applyNumberFormat="1" applyFont="1" applyFill="1" applyBorder="1" applyAlignment="1">
      <alignment horizontal="center" vertical="center"/>
    </xf>
    <xf numFmtId="1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2" fontId="2" fillId="5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/>
    <xf numFmtId="173" fontId="3" fillId="0" borderId="0" xfId="3" applyNumberFormat="1" applyFont="1" applyAlignment="1"/>
    <xf numFmtId="0" fontId="47" fillId="0" borderId="42" xfId="3" applyFont="1" applyFill="1" applyBorder="1" applyAlignment="1">
      <alignment horizontal="center"/>
    </xf>
    <xf numFmtId="0" fontId="47" fillId="0" borderId="102" xfId="3" applyFont="1" applyFill="1" applyBorder="1" applyAlignment="1">
      <alignment horizontal="center"/>
    </xf>
    <xf numFmtId="0" fontId="47" fillId="0" borderId="95" xfId="3" applyFont="1" applyFill="1" applyBorder="1" applyAlignment="1">
      <alignment horizontal="center"/>
    </xf>
    <xf numFmtId="3" fontId="47" fillId="0" borderId="60" xfId="3" applyNumberFormat="1" applyFont="1" applyFill="1" applyBorder="1" applyAlignment="1">
      <alignment horizontal="center" vertical="center"/>
    </xf>
    <xf numFmtId="172" fontId="47" fillId="0" borderId="103" xfId="3" applyNumberFormat="1" applyFont="1" applyFill="1" applyBorder="1" applyAlignment="1">
      <alignment horizontal="center" vertical="center"/>
    </xf>
    <xf numFmtId="174" fontId="47" fillId="0" borderId="97" xfId="3" applyNumberFormat="1" applyFont="1" applyFill="1" applyBorder="1" applyAlignment="1">
      <alignment horizontal="center" vertical="center"/>
    </xf>
    <xf numFmtId="172" fontId="47" fillId="0" borderId="104" xfId="3" applyNumberFormat="1" applyFont="1" applyFill="1" applyBorder="1" applyAlignment="1">
      <alignment horizontal="center" vertical="center"/>
    </xf>
    <xf numFmtId="0" fontId="3" fillId="0" borderId="18" xfId="3" applyFont="1" applyBorder="1"/>
    <xf numFmtId="170" fontId="3" fillId="0" borderId="0" xfId="3" applyNumberFormat="1" applyFont="1"/>
    <xf numFmtId="1" fontId="3" fillId="0" borderId="0" xfId="3" applyNumberFormat="1" applyFont="1" applyBorder="1"/>
    <xf numFmtId="10" fontId="8" fillId="0" borderId="64" xfId="6" applyNumberFormat="1" applyFont="1" applyFill="1" applyBorder="1" applyAlignment="1" applyProtection="1"/>
    <xf numFmtId="10" fontId="8" fillId="0" borderId="65" xfId="6" applyNumberFormat="1" applyFont="1" applyFill="1" applyBorder="1" applyAlignment="1" applyProtection="1"/>
    <xf numFmtId="167" fontId="8" fillId="0" borderId="19" xfId="6" applyNumberFormat="1" applyFont="1" applyFill="1" applyBorder="1" applyAlignment="1" applyProtection="1"/>
    <xf numFmtId="167" fontId="3" fillId="0" borderId="0" xfId="6" applyNumberFormat="1" applyFont="1"/>
    <xf numFmtId="167" fontId="8" fillId="0" borderId="23" xfId="6" applyNumberFormat="1" applyFont="1" applyFill="1" applyBorder="1" applyAlignment="1" applyProtection="1"/>
    <xf numFmtId="167" fontId="4" fillId="0" borderId="30" xfId="6" applyNumberFormat="1" applyFont="1" applyFill="1" applyBorder="1" applyAlignment="1" applyProtection="1"/>
    <xf numFmtId="167" fontId="9" fillId="0" borderId="36" xfId="6" applyNumberFormat="1" applyFont="1" applyFill="1" applyBorder="1" applyAlignment="1" applyProtection="1"/>
    <xf numFmtId="167" fontId="8" fillId="0" borderId="37" xfId="6" applyNumberFormat="1" applyFont="1" applyFill="1" applyBorder="1" applyAlignment="1" applyProtection="1"/>
    <xf numFmtId="167" fontId="4" fillId="4" borderId="40" xfId="6" applyNumberFormat="1" applyFont="1" applyFill="1" applyBorder="1" applyAlignment="1" applyProtection="1"/>
    <xf numFmtId="167" fontId="8" fillId="0" borderId="40" xfId="6" applyNumberFormat="1" applyFont="1" applyFill="1" applyBorder="1" applyAlignment="1" applyProtection="1"/>
    <xf numFmtId="167" fontId="4" fillId="4" borderId="44" xfId="6" applyNumberFormat="1" applyFont="1" applyFill="1" applyBorder="1" applyAlignment="1" applyProtection="1"/>
    <xf numFmtId="10" fontId="3" fillId="0" borderId="0" xfId="6" applyNumberFormat="1" applyFont="1"/>
    <xf numFmtId="167" fontId="4" fillId="4" borderId="37" xfId="6" applyNumberFormat="1" applyFont="1" applyFill="1" applyBorder="1" applyAlignment="1" applyProtection="1"/>
    <xf numFmtId="167" fontId="8" fillId="0" borderId="54" xfId="6" applyNumberFormat="1" applyFont="1" applyFill="1" applyBorder="1" applyAlignment="1" applyProtection="1"/>
    <xf numFmtId="167" fontId="4" fillId="0" borderId="59" xfId="6" applyNumberFormat="1" applyFont="1" applyFill="1" applyBorder="1" applyAlignment="1" applyProtection="1"/>
    <xf numFmtId="167" fontId="11" fillId="0" borderId="40" xfId="6" applyNumberFormat="1" applyFont="1" applyFill="1" applyBorder="1" applyAlignment="1" applyProtection="1"/>
    <xf numFmtId="167" fontId="4" fillId="4" borderId="15" xfId="6" applyNumberFormat="1" applyFont="1" applyFill="1" applyBorder="1" applyAlignment="1" applyProtection="1"/>
    <xf numFmtId="167" fontId="4" fillId="0" borderId="45" xfId="6" applyNumberFormat="1" applyFont="1" applyFill="1" applyBorder="1" applyAlignment="1" applyProtection="1"/>
    <xf numFmtId="167" fontId="4" fillId="4" borderId="16" xfId="6" applyNumberFormat="1" applyFont="1" applyFill="1" applyBorder="1" applyAlignment="1" applyProtection="1"/>
    <xf numFmtId="167" fontId="9" fillId="0" borderId="23" xfId="6" applyNumberFormat="1" applyFont="1" applyFill="1" applyBorder="1" applyAlignment="1" applyProtection="1"/>
    <xf numFmtId="10" fontId="8" fillId="0" borderId="70" xfId="6" applyNumberFormat="1" applyFont="1" applyFill="1" applyBorder="1" applyAlignment="1" applyProtection="1"/>
    <xf numFmtId="167" fontId="8" fillId="0" borderId="65" xfId="6" applyNumberFormat="1" applyFont="1" applyFill="1" applyBorder="1" applyAlignment="1" applyProtection="1"/>
    <xf numFmtId="168" fontId="19" fillId="0" borderId="0" xfId="7" applyFont="1"/>
    <xf numFmtId="3" fontId="19" fillId="0" borderId="0" xfId="7" applyNumberFormat="1" applyFont="1"/>
    <xf numFmtId="3" fontId="27" fillId="0" borderId="0" xfId="7" applyNumberFormat="1" applyFont="1"/>
    <xf numFmtId="168" fontId="27" fillId="0" borderId="0" xfId="7" applyFont="1"/>
    <xf numFmtId="168" fontId="16" fillId="0" borderId="0" xfId="7" applyFont="1"/>
    <xf numFmtId="3" fontId="27" fillId="4" borderId="0" xfId="7" applyNumberFormat="1" applyFont="1" applyFill="1"/>
    <xf numFmtId="168" fontId="27" fillId="4" borderId="0" xfId="7" applyFont="1" applyFill="1"/>
    <xf numFmtId="168" fontId="16" fillId="4" borderId="0" xfId="7" applyFont="1" applyFill="1"/>
    <xf numFmtId="49" fontId="16" fillId="4" borderId="0" xfId="7" applyNumberFormat="1" applyFont="1" applyFill="1"/>
    <xf numFmtId="3" fontId="27" fillId="2" borderId="0" xfId="7" applyNumberFormat="1" applyFont="1" applyFill="1"/>
    <xf numFmtId="168" fontId="27" fillId="2" borderId="0" xfId="7" applyFont="1" applyFill="1"/>
    <xf numFmtId="49" fontId="16" fillId="2" borderId="0" xfId="7" applyNumberFormat="1" applyFont="1" applyFill="1"/>
    <xf numFmtId="164" fontId="23" fillId="0" borderId="0" xfId="7" applyNumberFormat="1" applyFont="1" applyFill="1" applyBorder="1" applyProtection="1"/>
    <xf numFmtId="168" fontId="26" fillId="0" borderId="0" xfId="7" applyFont="1" applyFill="1" applyBorder="1" applyAlignment="1" applyProtection="1">
      <alignment vertical="top"/>
    </xf>
    <xf numFmtId="3" fontId="25" fillId="5" borderId="15" xfId="7" applyNumberFormat="1" applyFont="1" applyFill="1" applyBorder="1" applyProtection="1"/>
    <xf numFmtId="3" fontId="25" fillId="5" borderId="44" xfId="7" applyNumberFormat="1" applyFont="1" applyFill="1" applyBorder="1" applyProtection="1"/>
    <xf numFmtId="168" fontId="20" fillId="5" borderId="11" xfId="7" applyFont="1" applyFill="1" applyBorder="1" applyAlignment="1" applyProtection="1"/>
    <xf numFmtId="3" fontId="25" fillId="5" borderId="30" xfId="7" applyNumberFormat="1" applyFont="1" applyFill="1" applyBorder="1" applyProtection="1"/>
    <xf numFmtId="3" fontId="25" fillId="5" borderId="28" xfId="7" applyNumberFormat="1" applyFont="1" applyFill="1" applyBorder="1" applyProtection="1"/>
    <xf numFmtId="3" fontId="25" fillId="5" borderId="26" xfId="7" applyNumberFormat="1" applyFont="1" applyFill="1" applyBorder="1" applyProtection="1"/>
    <xf numFmtId="168" fontId="20" fillId="5" borderId="24" xfId="7" applyFont="1" applyFill="1" applyBorder="1" applyAlignment="1" applyProtection="1"/>
    <xf numFmtId="3" fontId="24" fillId="0" borderId="23" xfId="7" applyNumberFormat="1" applyFont="1" applyFill="1" applyBorder="1" applyProtection="1"/>
    <xf numFmtId="3" fontId="24" fillId="0" borderId="22" xfId="7" applyNumberFormat="1" applyFont="1" applyFill="1" applyBorder="1" applyProtection="1"/>
    <xf numFmtId="3" fontId="24" fillId="0" borderId="21" xfId="7" applyNumberFormat="1" applyFont="1" applyFill="1" applyBorder="1" applyProtection="1"/>
    <xf numFmtId="3" fontId="24" fillId="0" borderId="56" xfId="7" applyNumberFormat="1" applyFont="1" applyFill="1" applyBorder="1" applyProtection="1"/>
    <xf numFmtId="168" fontId="23" fillId="0" borderId="81" xfId="7" applyFont="1" applyFill="1" applyBorder="1" applyAlignment="1" applyProtection="1">
      <alignment horizontal="left" indent="1"/>
    </xf>
    <xf numFmtId="3" fontId="24" fillId="0" borderId="19" xfId="7" applyNumberFormat="1" applyFont="1" applyFill="1" applyBorder="1" applyProtection="1"/>
    <xf numFmtId="3" fontId="24" fillId="0" borderId="8" xfId="7" applyNumberFormat="1" applyFont="1" applyFill="1" applyBorder="1" applyProtection="1"/>
    <xf numFmtId="3" fontId="24" fillId="0" borderId="18" xfId="7" applyNumberFormat="1" applyFont="1" applyFill="1" applyBorder="1" applyProtection="1"/>
    <xf numFmtId="168" fontId="23" fillId="0" borderId="6" xfId="7" applyFont="1" applyFill="1" applyBorder="1" applyAlignment="1" applyProtection="1">
      <alignment horizontal="left" indent="1"/>
    </xf>
    <xf numFmtId="168" fontId="23" fillId="0" borderId="17" xfId="7" applyFont="1" applyFill="1" applyBorder="1" applyAlignment="1" applyProtection="1">
      <alignment horizontal="left" indent="1"/>
    </xf>
    <xf numFmtId="3" fontId="24" fillId="0" borderId="79" xfId="7" applyNumberFormat="1" applyFont="1" applyFill="1" applyBorder="1" applyProtection="1"/>
    <xf numFmtId="3" fontId="24" fillId="0" borderId="80" xfId="7" applyNumberFormat="1" applyFont="1" applyFill="1" applyBorder="1" applyProtection="1"/>
    <xf numFmtId="3" fontId="25" fillId="5" borderId="18" xfId="7" applyNumberFormat="1" applyFont="1" applyFill="1" applyBorder="1" applyProtection="1"/>
    <xf numFmtId="168" fontId="23" fillId="0" borderId="41" xfId="7" applyFont="1" applyFill="1" applyBorder="1" applyAlignment="1" applyProtection="1">
      <alignment horizontal="left" indent="1"/>
    </xf>
    <xf numFmtId="3" fontId="16" fillId="0" borderId="21" xfId="7" applyNumberFormat="1" applyFont="1" applyFill="1" applyBorder="1" applyProtection="1"/>
    <xf numFmtId="3" fontId="24" fillId="0" borderId="75" xfId="7" applyNumberFormat="1" applyFont="1" applyFill="1" applyBorder="1" applyProtection="1"/>
    <xf numFmtId="3" fontId="24" fillId="0" borderId="78" xfId="7" applyNumberFormat="1" applyFont="1" applyFill="1" applyBorder="1" applyProtection="1"/>
    <xf numFmtId="3" fontId="24" fillId="0" borderId="74" xfId="7" applyNumberFormat="1" applyFont="1" applyFill="1" applyBorder="1" applyProtection="1"/>
    <xf numFmtId="168" fontId="23" fillId="0" borderId="1" xfId="7" applyFont="1" applyFill="1" applyBorder="1" applyAlignment="1" applyProtection="1">
      <alignment horizontal="left" indent="1"/>
    </xf>
    <xf numFmtId="168" fontId="22" fillId="0" borderId="15" xfId="7" applyFont="1" applyFill="1" applyBorder="1" applyAlignment="1" applyProtection="1">
      <alignment horizontal="center"/>
    </xf>
    <xf numFmtId="168" fontId="22" fillId="0" borderId="44" xfId="7" applyFont="1" applyFill="1" applyBorder="1" applyAlignment="1" applyProtection="1">
      <alignment horizontal="center"/>
    </xf>
    <xf numFmtId="168" fontId="3" fillId="0" borderId="0" xfId="7" applyFont="1"/>
    <xf numFmtId="168" fontId="20" fillId="0" borderId="10" xfId="7" applyFont="1" applyFill="1" applyBorder="1" applyAlignment="1" applyProtection="1">
      <alignment horizontal="center"/>
    </xf>
    <xf numFmtId="168" fontId="20" fillId="0" borderId="56" xfId="7" applyFont="1" applyFill="1" applyBorder="1" applyAlignment="1" applyProtection="1">
      <alignment horizontal="center"/>
    </xf>
    <xf numFmtId="1" fontId="21" fillId="5" borderId="75" xfId="7" applyNumberFormat="1" applyFont="1" applyFill="1" applyBorder="1" applyAlignment="1" applyProtection="1">
      <alignment horizontal="center" vertical="center"/>
      <protection locked="0"/>
    </xf>
    <xf numFmtId="168" fontId="21" fillId="5" borderId="74" xfId="7" applyFont="1" applyFill="1" applyBorder="1" applyAlignment="1" applyProtection="1">
      <alignment horizontal="center" vertical="center"/>
      <protection locked="0"/>
    </xf>
    <xf numFmtId="168" fontId="21" fillId="4" borderId="74" xfId="7" applyFont="1" applyFill="1" applyBorder="1" applyAlignment="1" applyProtection="1">
      <alignment horizontal="center" vertical="center"/>
      <protection locked="0"/>
    </xf>
    <xf numFmtId="1" fontId="21" fillId="4" borderId="78" xfId="7" applyNumberFormat="1" applyFont="1" applyFill="1" applyBorder="1" applyAlignment="1" applyProtection="1">
      <alignment horizontal="center" vertical="center"/>
      <protection locked="0"/>
    </xf>
    <xf numFmtId="49" fontId="21" fillId="4" borderId="16" xfId="7" applyNumberFormat="1" applyFont="1" applyFill="1" applyBorder="1" applyAlignment="1" applyProtection="1">
      <alignment horizontal="center" vertical="center"/>
      <protection locked="0"/>
    </xf>
    <xf numFmtId="168" fontId="4" fillId="0" borderId="56" xfId="7" applyFont="1" applyFill="1" applyBorder="1" applyAlignment="1" applyProtection="1">
      <alignment horizontal="center"/>
    </xf>
    <xf numFmtId="168" fontId="4" fillId="0" borderId="8" xfId="7" applyFont="1" applyFill="1" applyBorder="1" applyAlignment="1" applyProtection="1">
      <alignment horizontal="center"/>
    </xf>
    <xf numFmtId="168" fontId="3" fillId="0" borderId="47" xfId="7" applyFont="1" applyBorder="1"/>
    <xf numFmtId="168" fontId="28" fillId="0" borderId="44" xfId="7" applyFont="1" applyFill="1" applyBorder="1" applyAlignment="1" applyProtection="1">
      <alignment horizontal="center"/>
    </xf>
    <xf numFmtId="168" fontId="28" fillId="0" borderId="13" xfId="7" applyFont="1" applyFill="1" applyBorder="1" applyAlignment="1" applyProtection="1">
      <alignment horizontal="center"/>
    </xf>
    <xf numFmtId="168" fontId="29" fillId="0" borderId="71" xfId="7" applyFont="1" applyBorder="1" applyAlignment="1">
      <alignment horizontal="center"/>
    </xf>
    <xf numFmtId="166" fontId="24" fillId="0" borderId="74" xfId="7" applyNumberFormat="1" applyFont="1" applyFill="1" applyBorder="1" applyProtection="1"/>
    <xf numFmtId="166" fontId="24" fillId="0" borderId="78" xfId="7" applyNumberFormat="1" applyFont="1" applyFill="1" applyBorder="1" applyProtection="1"/>
    <xf numFmtId="167" fontId="16" fillId="0" borderId="5" xfId="7" applyNumberFormat="1" applyFont="1" applyBorder="1"/>
    <xf numFmtId="166" fontId="24" fillId="0" borderId="21" xfId="7" applyNumberFormat="1" applyFont="1" applyFill="1" applyBorder="1" applyProtection="1"/>
    <xf numFmtId="166" fontId="24" fillId="0" borderId="22" xfId="7" applyNumberFormat="1" applyFont="1" applyFill="1" applyBorder="1" applyProtection="1"/>
    <xf numFmtId="167" fontId="16" fillId="0" borderId="47" xfId="7" applyNumberFormat="1" applyFont="1" applyBorder="1"/>
    <xf numFmtId="166" fontId="24" fillId="0" borderId="18" xfId="7" applyNumberFormat="1" applyFont="1" applyFill="1" applyBorder="1" applyProtection="1"/>
    <xf numFmtId="166" fontId="24" fillId="0" borderId="79" xfId="7" applyNumberFormat="1" applyFont="1" applyFill="1" applyBorder="1" applyProtection="1"/>
    <xf numFmtId="167" fontId="16" fillId="0" borderId="10" xfId="7" applyNumberFormat="1" applyFont="1" applyBorder="1"/>
    <xf numFmtId="167" fontId="16" fillId="0" borderId="23" xfId="7" applyNumberFormat="1" applyFont="1" applyBorder="1"/>
    <xf numFmtId="167" fontId="16" fillId="0" borderId="82" xfId="7" applyNumberFormat="1" applyFont="1" applyBorder="1"/>
    <xf numFmtId="168" fontId="20" fillId="4" borderId="11" xfId="7" applyFont="1" applyFill="1" applyBorder="1" applyAlignment="1" applyProtection="1"/>
    <xf numFmtId="166" fontId="25" fillId="4" borderId="44" xfId="7" applyNumberFormat="1" applyFont="1" applyFill="1" applyBorder="1" applyProtection="1"/>
    <xf numFmtId="166" fontId="25" fillId="4" borderId="13" xfId="7" applyNumberFormat="1" applyFont="1" applyFill="1" applyBorder="1" applyProtection="1"/>
    <xf numFmtId="167" fontId="30" fillId="4" borderId="83" xfId="7" applyNumberFormat="1" applyFont="1" applyFill="1" applyBorder="1"/>
    <xf numFmtId="10" fontId="3" fillId="0" borderId="0" xfId="7" applyNumberFormat="1" applyFont="1"/>
    <xf numFmtId="167" fontId="16" fillId="0" borderId="84" xfId="7" applyNumberFormat="1" applyFont="1" applyBorder="1"/>
    <xf numFmtId="167" fontId="16" fillId="0" borderId="72" xfId="7" applyNumberFormat="1" applyFont="1" applyBorder="1"/>
    <xf numFmtId="167" fontId="30" fillId="4" borderId="71" xfId="7" applyNumberFormat="1" applyFont="1" applyFill="1" applyBorder="1"/>
    <xf numFmtId="168" fontId="20" fillId="4" borderId="85" xfId="7" applyFont="1" applyFill="1" applyBorder="1" applyAlignment="1" applyProtection="1"/>
    <xf numFmtId="166" fontId="25" fillId="4" borderId="86" xfId="7" applyNumberFormat="1" applyFont="1" applyFill="1" applyBorder="1" applyProtection="1"/>
    <xf numFmtId="166" fontId="25" fillId="4" borderId="87" xfId="7" applyNumberFormat="1" applyFont="1" applyFill="1" applyBorder="1" applyProtection="1"/>
    <xf numFmtId="167" fontId="30" fillId="4" borderId="88" xfId="7" applyNumberFormat="1" applyFont="1" applyFill="1" applyBorder="1"/>
    <xf numFmtId="168" fontId="31" fillId="0" borderId="0" xfId="7" applyFont="1" applyFill="1" applyBorder="1" applyAlignment="1" applyProtection="1">
      <alignment vertical="top"/>
    </xf>
    <xf numFmtId="168" fontId="12" fillId="0" borderId="0" xfId="7" applyFont="1"/>
    <xf numFmtId="167" fontId="19" fillId="0" borderId="0" xfId="8" applyNumberFormat="1" applyFont="1"/>
    <xf numFmtId="168" fontId="19" fillId="0" borderId="0" xfId="7" applyFont="1" applyFill="1"/>
    <xf numFmtId="168" fontId="32" fillId="5" borderId="74" xfId="7" applyFont="1" applyFill="1" applyBorder="1" applyAlignment="1" applyProtection="1">
      <alignment horizontal="center" vertical="center"/>
      <protection locked="0"/>
    </xf>
    <xf numFmtId="1" fontId="32" fillId="5" borderId="75" xfId="7" applyNumberFormat="1" applyFont="1" applyFill="1" applyBorder="1" applyAlignment="1" applyProtection="1">
      <alignment horizontal="center" vertical="center"/>
      <protection locked="0"/>
    </xf>
    <xf numFmtId="168" fontId="4" fillId="0" borderId="10" xfId="7" applyFont="1" applyFill="1" applyBorder="1" applyAlignment="1" applyProtection="1">
      <alignment horizontal="center"/>
    </xf>
    <xf numFmtId="168" fontId="6" fillId="0" borderId="13" xfId="7" applyFont="1" applyFill="1" applyBorder="1" applyAlignment="1" applyProtection="1">
      <alignment horizontal="center"/>
    </xf>
    <xf numFmtId="168" fontId="6" fillId="0" borderId="18" xfId="7" applyFont="1" applyFill="1" applyBorder="1" applyAlignment="1" applyProtection="1">
      <alignment horizontal="center"/>
    </xf>
    <xf numFmtId="168" fontId="6" fillId="0" borderId="15" xfId="7" applyFont="1" applyFill="1" applyBorder="1" applyAlignment="1" applyProtection="1">
      <alignment horizontal="center"/>
    </xf>
    <xf numFmtId="168" fontId="3" fillId="0" borderId="73" xfId="7" applyFont="1" applyFill="1" applyBorder="1" applyAlignment="1" applyProtection="1">
      <alignment horizontal="left" indent="1"/>
    </xf>
    <xf numFmtId="3" fontId="8" fillId="0" borderId="78" xfId="7" applyNumberFormat="1" applyFont="1" applyFill="1" applyBorder="1" applyProtection="1"/>
    <xf numFmtId="3" fontId="8" fillId="0" borderId="75" xfId="7" applyNumberFormat="1" applyFont="1" applyFill="1" applyBorder="1" applyProtection="1"/>
    <xf numFmtId="10" fontId="19" fillId="0" borderId="0" xfId="7" applyNumberFormat="1" applyFont="1"/>
    <xf numFmtId="168" fontId="3" fillId="0" borderId="81" xfId="7" applyFont="1" applyFill="1" applyBorder="1" applyAlignment="1" applyProtection="1">
      <alignment horizontal="left" indent="1"/>
    </xf>
    <xf numFmtId="3" fontId="8" fillId="0" borderId="8" xfId="7" applyNumberFormat="1" applyFont="1" applyFill="1" applyBorder="1" applyProtection="1"/>
    <xf numFmtId="3" fontId="8" fillId="0" borderId="72" xfId="7" applyNumberFormat="1" applyFont="1" applyFill="1" applyBorder="1" applyProtection="1"/>
    <xf numFmtId="168" fontId="3" fillId="0" borderId="76" xfId="7" applyFont="1" applyFill="1" applyBorder="1" applyAlignment="1" applyProtection="1">
      <alignment horizontal="left" indent="1"/>
    </xf>
    <xf numFmtId="3" fontId="8" fillId="0" borderId="22" xfId="7" applyNumberFormat="1" applyFont="1" applyFill="1" applyBorder="1" applyProtection="1"/>
    <xf numFmtId="3" fontId="8" fillId="0" borderId="47" xfId="7" applyNumberFormat="1" applyFont="1" applyFill="1" applyBorder="1" applyProtection="1"/>
    <xf numFmtId="168" fontId="3" fillId="0" borderId="17" xfId="7" applyFont="1" applyFill="1" applyBorder="1" applyAlignment="1" applyProtection="1">
      <alignment horizontal="left" indent="1"/>
    </xf>
    <xf numFmtId="3" fontId="8" fillId="0" borderId="79" xfId="7" applyNumberFormat="1" applyFont="1" applyFill="1" applyBorder="1" applyProtection="1"/>
    <xf numFmtId="3" fontId="8" fillId="0" borderId="23" xfId="7" applyNumberFormat="1" applyFont="1" applyFill="1" applyBorder="1" applyProtection="1"/>
    <xf numFmtId="168" fontId="33" fillId="0" borderId="0" xfId="7" applyFont="1" applyFill="1" applyAlignment="1"/>
    <xf numFmtId="168" fontId="4" fillId="5" borderId="11" xfId="7" applyFont="1" applyFill="1" applyBorder="1" applyAlignment="1" applyProtection="1"/>
    <xf numFmtId="3" fontId="4" fillId="5" borderId="89" xfId="7" applyNumberFormat="1" applyFont="1" applyFill="1" applyBorder="1" applyAlignment="1" applyProtection="1"/>
    <xf numFmtId="3" fontId="4" fillId="5" borderId="65" xfId="7" applyNumberFormat="1" applyFont="1" applyFill="1" applyBorder="1" applyProtection="1"/>
    <xf numFmtId="10" fontId="19" fillId="0" borderId="0" xfId="8" applyNumberFormat="1" applyFont="1"/>
    <xf numFmtId="9" fontId="19" fillId="0" borderId="0" xfId="7" applyNumberFormat="1" applyFont="1" applyFill="1"/>
    <xf numFmtId="3" fontId="8" fillId="0" borderId="21" xfId="7" applyNumberFormat="1" applyFont="1" applyFill="1" applyBorder="1" applyProtection="1"/>
    <xf numFmtId="3" fontId="8" fillId="0" borderId="5" xfId="7" applyNumberFormat="1" applyFont="1" applyFill="1" applyBorder="1" applyProtection="1"/>
    <xf numFmtId="3" fontId="4" fillId="5" borderId="44" xfId="7" applyNumberFormat="1" applyFont="1" applyFill="1" applyBorder="1" applyProtection="1"/>
    <xf numFmtId="3" fontId="4" fillId="5" borderId="15" xfId="7" applyNumberFormat="1" applyFont="1" applyFill="1" applyBorder="1" applyProtection="1"/>
    <xf numFmtId="168" fontId="12" fillId="0" borderId="46" xfId="7" applyFont="1" applyFill="1" applyBorder="1" applyAlignment="1" applyProtection="1">
      <alignment horizontal="left" indent="1"/>
    </xf>
    <xf numFmtId="3" fontId="11" fillId="0" borderId="67" xfId="7" applyNumberFormat="1" applyFont="1" applyFill="1" applyBorder="1" applyProtection="1"/>
    <xf numFmtId="3" fontId="11" fillId="0" borderId="3" xfId="7" applyNumberFormat="1" applyFont="1" applyFill="1" applyBorder="1" applyProtection="1"/>
    <xf numFmtId="3" fontId="11" fillId="0" borderId="5" xfId="7" applyNumberFormat="1" applyFont="1" applyFill="1" applyBorder="1" applyProtection="1"/>
    <xf numFmtId="168" fontId="12" fillId="0" borderId="17" xfId="7" applyFont="1" applyFill="1" applyBorder="1" applyAlignment="1" applyProtection="1">
      <alignment horizontal="left" indent="1"/>
    </xf>
    <xf numFmtId="3" fontId="11" fillId="0" borderId="21" xfId="7" applyNumberFormat="1" applyFont="1" applyFill="1" applyBorder="1" applyProtection="1"/>
    <xf numFmtId="3" fontId="11" fillId="0" borderId="23" xfId="7" applyNumberFormat="1" applyFont="1" applyFill="1" applyBorder="1" applyProtection="1"/>
    <xf numFmtId="168" fontId="12" fillId="0" borderId="41" xfId="7" applyFont="1" applyFill="1" applyBorder="1" applyAlignment="1" applyProtection="1">
      <alignment horizontal="left" indent="1"/>
    </xf>
    <xf numFmtId="3" fontId="11" fillId="0" borderId="56" xfId="7" applyNumberFormat="1" applyFont="1" applyFill="1" applyBorder="1" applyProtection="1"/>
    <xf numFmtId="3" fontId="11" fillId="0" borderId="10" xfId="7" applyNumberFormat="1" applyFont="1" applyFill="1" applyBorder="1" applyProtection="1"/>
    <xf numFmtId="168" fontId="10" fillId="5" borderId="85" xfId="7" applyFont="1" applyFill="1" applyBorder="1" applyAlignment="1" applyProtection="1"/>
    <xf numFmtId="3" fontId="9" fillId="5" borderId="86" xfId="7" applyNumberFormat="1" applyFont="1" applyFill="1" applyBorder="1" applyProtection="1"/>
    <xf numFmtId="3" fontId="9" fillId="5" borderId="90" xfId="7" applyNumberFormat="1" applyFont="1" applyFill="1" applyBorder="1" applyProtection="1"/>
    <xf numFmtId="168" fontId="12" fillId="0" borderId="11" xfId="7" applyFont="1" applyFill="1" applyBorder="1" applyAlignment="1" applyProtection="1">
      <alignment horizontal="left" indent="1"/>
    </xf>
    <xf numFmtId="3" fontId="11" fillId="0" borderId="44" xfId="7" applyNumberFormat="1" applyFont="1" applyFill="1" applyBorder="1" applyProtection="1"/>
    <xf numFmtId="3" fontId="11" fillId="0" borderId="15" xfId="7" applyNumberFormat="1" applyFont="1" applyFill="1" applyBorder="1" applyProtection="1"/>
    <xf numFmtId="168" fontId="34" fillId="0" borderId="0" xfId="7" applyFont="1" applyFill="1" applyBorder="1" applyAlignment="1" applyProtection="1">
      <alignment vertical="top"/>
    </xf>
    <xf numFmtId="164" fontId="8" fillId="0" borderId="0" xfId="7" applyNumberFormat="1" applyFont="1" applyFill="1" applyBorder="1" applyAlignment="1" applyProtection="1"/>
    <xf numFmtId="164" fontId="8" fillId="0" borderId="0" xfId="7" applyNumberFormat="1" applyFont="1" applyFill="1" applyBorder="1" applyProtection="1"/>
    <xf numFmtId="167" fontId="33" fillId="4" borderId="90" xfId="7" applyNumberFormat="1" applyFont="1" applyFill="1" applyBorder="1"/>
    <xf numFmtId="166" fontId="20" fillId="4" borderId="86" xfId="7" applyNumberFormat="1" applyFont="1" applyFill="1" applyBorder="1" applyProtection="1"/>
    <xf numFmtId="168" fontId="4" fillId="4" borderId="85" xfId="7" applyFont="1" applyFill="1" applyBorder="1" applyAlignment="1" applyProtection="1"/>
    <xf numFmtId="167" fontId="19" fillId="0" borderId="5" xfId="7" applyNumberFormat="1" applyFont="1" applyFill="1" applyBorder="1"/>
    <xf numFmtId="166" fontId="23" fillId="0" borderId="87" xfId="7" applyNumberFormat="1" applyFont="1" applyFill="1" applyBorder="1" applyProtection="1"/>
    <xf numFmtId="166" fontId="23" fillId="0" borderId="86" xfId="7" applyNumberFormat="1" applyFont="1" applyFill="1" applyBorder="1" applyProtection="1"/>
    <xf numFmtId="168" fontId="11" fillId="0" borderId="85" xfId="7" applyFont="1" applyFill="1" applyBorder="1" applyAlignment="1" applyProtection="1">
      <alignment horizontal="left" indent="1"/>
    </xf>
    <xf numFmtId="169" fontId="19" fillId="0" borderId="0" xfId="7" applyNumberFormat="1" applyFont="1"/>
    <xf numFmtId="167" fontId="33" fillId="4" borderId="5" xfId="7" applyNumberFormat="1" applyFont="1" applyFill="1" applyBorder="1"/>
    <xf numFmtId="166" fontId="20" fillId="4" borderId="87" xfId="7" applyNumberFormat="1" applyFont="1" applyFill="1" applyBorder="1" applyProtection="1"/>
    <xf numFmtId="167" fontId="19" fillId="0" borderId="54" xfId="7" applyNumberFormat="1" applyFont="1" applyFill="1" applyBorder="1"/>
    <xf numFmtId="166" fontId="19" fillId="0" borderId="13" xfId="7" applyNumberFormat="1" applyFont="1" applyFill="1" applyBorder="1" applyProtection="1"/>
    <xf numFmtId="166" fontId="19" fillId="0" borderId="44" xfId="7" applyNumberFormat="1" applyFont="1" applyFill="1" applyBorder="1" applyProtection="1"/>
    <xf numFmtId="167" fontId="19" fillId="0" borderId="23" xfId="7" applyNumberFormat="1" applyFont="1" applyBorder="1"/>
    <xf numFmtId="166" fontId="19" fillId="0" borderId="22" xfId="7" applyNumberFormat="1" applyFont="1" applyFill="1" applyBorder="1" applyProtection="1"/>
    <xf numFmtId="166" fontId="19" fillId="0" borderId="21" xfId="7" applyNumberFormat="1" applyFont="1" applyFill="1" applyBorder="1" applyProtection="1"/>
    <xf numFmtId="167" fontId="19" fillId="0" borderId="5" xfId="7" applyNumberFormat="1" applyFont="1" applyBorder="1"/>
    <xf numFmtId="166" fontId="19" fillId="0" borderId="3" xfId="7" applyNumberFormat="1" applyFont="1" applyFill="1" applyBorder="1" applyProtection="1"/>
    <xf numFmtId="166" fontId="19" fillId="0" borderId="67" xfId="7" applyNumberFormat="1" applyFont="1" applyFill="1" applyBorder="1" applyProtection="1"/>
    <xf numFmtId="167" fontId="33" fillId="4" borderId="65" xfId="7" applyNumberFormat="1" applyFont="1" applyFill="1" applyBorder="1"/>
    <xf numFmtId="166" fontId="20" fillId="4" borderId="13" xfId="7" applyNumberFormat="1" applyFont="1" applyFill="1" applyBorder="1" applyProtection="1"/>
    <xf numFmtId="166" fontId="20" fillId="4" borderId="44" xfId="7" applyNumberFormat="1" applyFont="1" applyFill="1" applyBorder="1" applyProtection="1"/>
    <xf numFmtId="168" fontId="4" fillId="4" borderId="11" xfId="7" applyFont="1" applyFill="1" applyBorder="1" applyAlignment="1" applyProtection="1"/>
    <xf numFmtId="167" fontId="19" fillId="0" borderId="10" xfId="7" applyNumberFormat="1" applyFont="1" applyBorder="1"/>
    <xf numFmtId="166" fontId="23" fillId="0" borderId="22" xfId="7" applyNumberFormat="1" applyFont="1" applyFill="1" applyBorder="1" applyProtection="1"/>
    <xf numFmtId="166" fontId="23" fillId="0" borderId="21" xfId="7" applyNumberFormat="1" applyFont="1" applyFill="1" applyBorder="1" applyProtection="1"/>
    <xf numFmtId="168" fontId="8" fillId="0" borderId="17" xfId="7" applyFont="1" applyFill="1" applyBorder="1" applyAlignment="1" applyProtection="1">
      <alignment horizontal="left" indent="1"/>
    </xf>
    <xf numFmtId="167" fontId="19" fillId="0" borderId="19" xfId="7" applyNumberFormat="1" applyFont="1" applyBorder="1"/>
    <xf numFmtId="166" fontId="23" fillId="0" borderId="3" xfId="7" applyNumberFormat="1" applyFont="1" applyFill="1" applyBorder="1" applyProtection="1"/>
    <xf numFmtId="167" fontId="33" fillId="4" borderId="54" xfId="7" applyNumberFormat="1" applyFont="1" applyFill="1" applyBorder="1"/>
    <xf numFmtId="166" fontId="20" fillId="4" borderId="13" xfId="7" applyNumberFormat="1" applyFont="1" applyFill="1" applyBorder="1" applyAlignment="1" applyProtection="1"/>
    <xf numFmtId="166" fontId="23" fillId="0" borderId="79" xfId="7" applyNumberFormat="1" applyFont="1" applyFill="1" applyBorder="1" applyProtection="1"/>
    <xf numFmtId="166" fontId="23" fillId="0" borderId="18" xfId="7" applyNumberFormat="1" applyFont="1" applyFill="1" applyBorder="1" applyProtection="1"/>
    <xf numFmtId="168" fontId="8" fillId="0" borderId="6" xfId="7" applyFont="1" applyFill="1" applyBorder="1" applyAlignment="1" applyProtection="1">
      <alignment horizontal="left" indent="1"/>
    </xf>
    <xf numFmtId="166" fontId="23" fillId="0" borderId="78" xfId="7" applyNumberFormat="1" applyFont="1" applyFill="1" applyBorder="1" applyProtection="1"/>
    <xf numFmtId="166" fontId="23" fillId="0" borderId="74" xfId="7" applyNumberFormat="1" applyFont="1" applyFill="1" applyBorder="1" applyProtection="1"/>
    <xf numFmtId="168" fontId="8" fillId="0" borderId="1" xfId="7" applyFont="1" applyFill="1" applyBorder="1" applyAlignment="1" applyProtection="1">
      <alignment horizontal="left" indent="1"/>
    </xf>
    <xf numFmtId="168" fontId="35" fillId="0" borderId="71" xfId="7" applyFont="1" applyBorder="1" applyAlignment="1">
      <alignment horizontal="center"/>
    </xf>
    <xf numFmtId="168" fontId="26" fillId="0" borderId="13" xfId="7" applyFont="1" applyFill="1" applyBorder="1" applyAlignment="1" applyProtection="1">
      <alignment horizontal="center"/>
    </xf>
    <xf numFmtId="168" fontId="26" fillId="0" borderId="44" xfId="7" applyFont="1" applyFill="1" applyBorder="1" applyAlignment="1" applyProtection="1">
      <alignment horizontal="center"/>
    </xf>
    <xf numFmtId="49" fontId="5" fillId="4" borderId="16" xfId="7" applyNumberFormat="1" applyFont="1" applyFill="1" applyBorder="1" applyAlignment="1" applyProtection="1">
      <alignment horizontal="center" vertical="center"/>
      <protection locked="0"/>
    </xf>
    <xf numFmtId="1" fontId="5" fillId="4" borderId="78" xfId="7" applyNumberFormat="1" applyFont="1" applyFill="1" applyBorder="1" applyAlignment="1" applyProtection="1">
      <alignment horizontal="center" vertical="center"/>
      <protection locked="0"/>
    </xf>
    <xf numFmtId="168" fontId="5" fillId="4" borderId="74" xfId="7" applyFont="1" applyFill="1" applyBorder="1" applyAlignment="1" applyProtection="1">
      <alignment horizontal="center" vertical="center"/>
      <protection locked="0"/>
    </xf>
    <xf numFmtId="49" fontId="12" fillId="0" borderId="0" xfId="7" applyNumberFormat="1" applyFont="1"/>
    <xf numFmtId="168" fontId="10" fillId="0" borderId="0" xfId="7" applyFont="1" applyAlignment="1"/>
    <xf numFmtId="168" fontId="12" fillId="0" borderId="0" xfId="7" applyFont="1" applyAlignment="1"/>
    <xf numFmtId="49" fontId="12" fillId="0" borderId="43" xfId="7" applyNumberFormat="1" applyFont="1" applyBorder="1"/>
    <xf numFmtId="168" fontId="12" fillId="0" borderId="43" xfId="7" applyFont="1" applyBorder="1"/>
    <xf numFmtId="168" fontId="12" fillId="0" borderId="0" xfId="7" applyFont="1" applyBorder="1"/>
    <xf numFmtId="168" fontId="12" fillId="0" borderId="47" xfId="7" applyFont="1" applyBorder="1"/>
    <xf numFmtId="168" fontId="37" fillId="5" borderId="91" xfId="7" applyFont="1" applyFill="1" applyBorder="1" applyAlignment="1">
      <alignment horizontal="center" vertical="center"/>
    </xf>
    <xf numFmtId="168" fontId="37" fillId="5" borderId="92" xfId="7" applyFont="1" applyFill="1" applyBorder="1" applyAlignment="1">
      <alignment horizontal="center" vertical="center"/>
    </xf>
    <xf numFmtId="168" fontId="37" fillId="5" borderId="93" xfId="7" applyFont="1" applyFill="1" applyBorder="1" applyAlignment="1">
      <alignment horizontal="center" vertical="center"/>
    </xf>
    <xf numFmtId="1" fontId="37" fillId="5" borderId="94" xfId="7" applyNumberFormat="1" applyFont="1" applyFill="1" applyBorder="1" applyAlignment="1">
      <alignment horizontal="center" vertical="center"/>
    </xf>
    <xf numFmtId="168" fontId="37" fillId="0" borderId="0" xfId="7" applyFont="1" applyBorder="1" applyAlignment="1">
      <alignment horizontal="center" vertical="center"/>
    </xf>
    <xf numFmtId="49" fontId="37" fillId="0" borderId="0" xfId="7" applyNumberFormat="1" applyFont="1" applyBorder="1" applyAlignment="1">
      <alignment horizontal="center" vertical="center"/>
    </xf>
    <xf numFmtId="168" fontId="39" fillId="0" borderId="12" xfId="7" applyFont="1" applyBorder="1" applyAlignment="1">
      <alignment horizontal="center" vertical="center"/>
    </xf>
    <xf numFmtId="168" fontId="39" fillId="0" borderId="71" xfId="7" applyFont="1" applyBorder="1" applyAlignment="1">
      <alignment horizontal="center" vertical="center"/>
    </xf>
    <xf numFmtId="168" fontId="12" fillId="0" borderId="6" xfId="7" applyFont="1" applyBorder="1"/>
    <xf numFmtId="168" fontId="10" fillId="0" borderId="0" xfId="7" applyFont="1" applyBorder="1" applyAlignment="1">
      <alignment horizontal="center" vertical="center"/>
    </xf>
    <xf numFmtId="49" fontId="11" fillId="0" borderId="46" xfId="7" applyNumberFormat="1" applyFont="1" applyFill="1" applyBorder="1" applyAlignment="1" applyProtection="1">
      <alignment horizontal="left" vertical="center" indent="1"/>
    </xf>
    <xf numFmtId="168" fontId="11" fillId="0" borderId="4" xfId="7" applyFont="1" applyFill="1" applyBorder="1" applyAlignment="1" applyProtection="1">
      <alignment horizontal="left" vertical="center"/>
    </xf>
    <xf numFmtId="166" fontId="12" fillId="0" borderId="3" xfId="7" applyNumberFormat="1" applyFont="1" applyBorder="1" applyAlignment="1">
      <alignment horizontal="right" vertical="center"/>
    </xf>
    <xf numFmtId="166" fontId="12" fillId="0" borderId="66" xfId="7" applyNumberFormat="1" applyFont="1" applyBorder="1" applyAlignment="1">
      <alignment horizontal="right" vertical="center"/>
    </xf>
    <xf numFmtId="166" fontId="12" fillId="0" borderId="16" xfId="7" applyNumberFormat="1" applyFont="1" applyBorder="1" applyAlignment="1">
      <alignment horizontal="right" vertical="center"/>
    </xf>
    <xf numFmtId="10" fontId="12" fillId="0" borderId="0" xfId="8" applyNumberFormat="1" applyFont="1"/>
    <xf numFmtId="3" fontId="10" fillId="0" borderId="0" xfId="7" applyNumberFormat="1" applyFont="1" applyBorder="1" applyAlignment="1">
      <alignment horizontal="center" vertical="center"/>
    </xf>
    <xf numFmtId="49" fontId="11" fillId="0" borderId="6" xfId="7" applyNumberFormat="1" applyFont="1" applyFill="1" applyBorder="1" applyAlignment="1" applyProtection="1">
      <alignment horizontal="left" vertical="center" indent="1"/>
    </xf>
    <xf numFmtId="168" fontId="11" fillId="0" borderId="20" xfId="7" applyFont="1" applyFill="1" applyBorder="1" applyAlignment="1" applyProtection="1">
      <alignment horizontal="left" vertical="center"/>
    </xf>
    <xf numFmtId="166" fontId="12" fillId="0" borderId="22" xfId="7" applyNumberFormat="1" applyFont="1" applyBorder="1" applyAlignment="1">
      <alignment horizontal="right" vertical="center"/>
    </xf>
    <xf numFmtId="166" fontId="12" fillId="0" borderId="95" xfId="7" applyNumberFormat="1" applyFont="1" applyBorder="1" applyAlignment="1">
      <alignment horizontal="right" vertical="center"/>
    </xf>
    <xf numFmtId="166" fontId="12" fillId="0" borderId="72" xfId="7" applyNumberFormat="1" applyFont="1" applyBorder="1" applyAlignment="1">
      <alignment horizontal="right" vertical="center"/>
    </xf>
    <xf numFmtId="49" fontId="11" fillId="0" borderId="41" xfId="7" applyNumberFormat="1" applyFont="1" applyFill="1" applyBorder="1" applyAlignment="1" applyProtection="1">
      <alignment horizontal="left" vertical="center" indent="1"/>
    </xf>
    <xf numFmtId="49" fontId="9" fillId="5" borderId="61" xfId="7" applyNumberFormat="1" applyFont="1" applyFill="1" applyBorder="1" applyAlignment="1" applyProtection="1">
      <alignment horizontal="center" vertical="center"/>
    </xf>
    <xf numFmtId="168" fontId="9" fillId="5" borderId="12" xfId="7" applyFont="1" applyFill="1" applyBorder="1" applyAlignment="1" applyProtection="1">
      <alignment vertical="center"/>
    </xf>
    <xf numFmtId="166" fontId="10" fillId="5" borderId="13" xfId="7" applyNumberFormat="1" applyFont="1" applyFill="1" applyBorder="1" applyAlignment="1">
      <alignment horizontal="right" vertical="center"/>
    </xf>
    <xf numFmtId="166" fontId="10" fillId="5" borderId="12" xfId="7" applyNumberFormat="1" applyFont="1" applyFill="1" applyBorder="1" applyAlignment="1">
      <alignment horizontal="right" vertical="center"/>
    </xf>
    <xf numFmtId="166" fontId="10" fillId="5" borderId="71" xfId="7" applyNumberFormat="1" applyFont="1" applyFill="1" applyBorder="1" applyAlignment="1">
      <alignment horizontal="right" vertical="center"/>
    </xf>
    <xf numFmtId="3" fontId="10" fillId="3" borderId="0" xfId="7" applyNumberFormat="1" applyFont="1" applyFill="1" applyBorder="1" applyAlignment="1">
      <alignment horizontal="center" vertical="center"/>
    </xf>
    <xf numFmtId="49" fontId="9" fillId="5" borderId="41" xfId="7" applyNumberFormat="1" applyFont="1" applyFill="1" applyBorder="1" applyAlignment="1" applyProtection="1">
      <alignment horizontal="center" vertical="center"/>
    </xf>
    <xf numFmtId="168" fontId="9" fillId="5" borderId="7" xfId="7" applyFont="1" applyFill="1" applyBorder="1" applyAlignment="1" applyProtection="1">
      <alignment vertical="center"/>
    </xf>
    <xf numFmtId="166" fontId="10" fillId="5" borderId="79" xfId="7" applyNumberFormat="1" applyFont="1" applyFill="1" applyBorder="1" applyAlignment="1">
      <alignment horizontal="right" vertical="center"/>
    </xf>
    <xf numFmtId="166" fontId="10" fillId="5" borderId="7" xfId="7" applyNumberFormat="1" applyFont="1" applyFill="1" applyBorder="1" applyAlignment="1">
      <alignment horizontal="right" vertical="center"/>
    </xf>
    <xf numFmtId="166" fontId="10" fillId="5" borderId="47" xfId="7" applyNumberFormat="1" applyFont="1" applyFill="1" applyBorder="1" applyAlignment="1">
      <alignment horizontal="right" vertical="center"/>
    </xf>
    <xf numFmtId="49" fontId="9" fillId="5" borderId="85" xfId="7" applyNumberFormat="1" applyFont="1" applyFill="1" applyBorder="1" applyAlignment="1" applyProtection="1">
      <alignment horizontal="center" vertical="center"/>
    </xf>
    <xf numFmtId="168" fontId="9" fillId="5" borderId="96" xfId="7" applyFont="1" applyFill="1" applyBorder="1" applyAlignment="1" applyProtection="1">
      <alignment vertical="center"/>
    </xf>
    <xf numFmtId="166" fontId="10" fillId="5" borderId="87" xfId="7" applyNumberFormat="1" applyFont="1" applyFill="1" applyBorder="1" applyAlignment="1">
      <alignment horizontal="right" vertical="center"/>
    </xf>
    <xf numFmtId="166" fontId="10" fillId="5" borderId="88" xfId="7" applyNumberFormat="1" applyFont="1" applyFill="1" applyBorder="1" applyAlignment="1">
      <alignment horizontal="right" vertical="center"/>
    </xf>
    <xf numFmtId="166" fontId="10" fillId="0" borderId="45" xfId="7" applyNumberFormat="1" applyFont="1" applyBorder="1" applyAlignment="1">
      <alignment horizontal="right" vertical="center"/>
    </xf>
    <xf numFmtId="168" fontId="9" fillId="6" borderId="85" xfId="7" applyFont="1" applyFill="1" applyBorder="1" applyAlignment="1" applyProtection="1">
      <alignment vertical="center"/>
    </xf>
    <xf numFmtId="168" fontId="9" fillId="6" borderId="96" xfId="7" applyFont="1" applyFill="1" applyBorder="1" applyAlignment="1" applyProtection="1">
      <alignment vertical="center"/>
    </xf>
    <xf numFmtId="166" fontId="10" fillId="6" borderId="87" xfId="7" applyNumberFormat="1" applyFont="1" applyFill="1" applyBorder="1" applyAlignment="1">
      <alignment horizontal="right" vertical="center"/>
    </xf>
    <xf numFmtId="166" fontId="10" fillId="6" borderId="90" xfId="7" applyNumberFormat="1" applyFont="1" applyFill="1" applyBorder="1" applyAlignment="1">
      <alignment horizontal="right" vertical="center"/>
    </xf>
    <xf numFmtId="166" fontId="10" fillId="6" borderId="13" xfId="7" applyNumberFormat="1" applyFont="1" applyFill="1" applyBorder="1" applyAlignment="1">
      <alignment horizontal="right" vertical="center"/>
    </xf>
    <xf numFmtId="166" fontId="10" fillId="6" borderId="15" xfId="7" applyNumberFormat="1" applyFont="1" applyFill="1" applyBorder="1" applyAlignment="1">
      <alignment horizontal="right" vertical="center"/>
    </xf>
    <xf numFmtId="49" fontId="12" fillId="0" borderId="0" xfId="7" applyNumberFormat="1" applyFont="1" applyAlignment="1"/>
    <xf numFmtId="3" fontId="3" fillId="0" borderId="34" xfId="3" applyNumberFormat="1" applyFont="1" applyBorder="1"/>
    <xf numFmtId="0" fontId="3" fillId="9" borderId="0" xfId="3" applyFont="1" applyFill="1"/>
    <xf numFmtId="1" fontId="3" fillId="0" borderId="0" xfId="3" applyNumberFormat="1" applyFont="1"/>
    <xf numFmtId="0" fontId="57" fillId="0" borderId="0" xfId="9"/>
    <xf numFmtId="0" fontId="49" fillId="0" borderId="0" xfId="9" applyFont="1"/>
    <xf numFmtId="0" fontId="50" fillId="0" borderId="0" xfId="9" applyFont="1" applyAlignment="1">
      <alignment horizontal="center"/>
    </xf>
    <xf numFmtId="0" fontId="50" fillId="0" borderId="18" xfId="9" applyFont="1" applyBorder="1" applyAlignment="1">
      <alignment horizontal="center" wrapText="1"/>
    </xf>
    <xf numFmtId="0" fontId="50" fillId="0" borderId="0" xfId="9" applyFont="1" applyBorder="1" applyAlignment="1">
      <alignment horizontal="center" wrapText="1"/>
    </xf>
    <xf numFmtId="0" fontId="50" fillId="0" borderId="7" xfId="9" applyFont="1" applyBorder="1" applyAlignment="1">
      <alignment horizontal="center" wrapText="1"/>
    </xf>
    <xf numFmtId="0" fontId="50" fillId="0" borderId="0" xfId="9" applyFont="1" applyAlignment="1">
      <alignment horizontal="center" wrapText="1"/>
    </xf>
    <xf numFmtId="0" fontId="57" fillId="0" borderId="0" xfId="9" applyBorder="1"/>
    <xf numFmtId="0" fontId="51" fillId="0" borderId="58" xfId="9" applyFont="1" applyBorder="1" applyAlignment="1">
      <alignment horizontal="center"/>
    </xf>
    <xf numFmtId="0" fontId="51" fillId="0" borderId="69" xfId="9" applyFont="1" applyBorder="1" applyAlignment="1">
      <alignment horizontal="center"/>
    </xf>
    <xf numFmtId="0" fontId="51" fillId="0" borderId="97" xfId="9" applyFont="1" applyBorder="1" applyAlignment="1">
      <alignment horizontal="center"/>
    </xf>
    <xf numFmtId="0" fontId="49" fillId="0" borderId="0" xfId="9" applyFont="1" applyAlignment="1">
      <alignment horizontal="right"/>
    </xf>
    <xf numFmtId="3" fontId="49" fillId="0" borderId="18" xfId="9" applyNumberFormat="1" applyFont="1" applyBorder="1" applyAlignment="1">
      <alignment horizontal="center"/>
    </xf>
    <xf numFmtId="3" fontId="49" fillId="0" borderId="0" xfId="9" applyNumberFormat="1" applyFont="1" applyBorder="1" applyAlignment="1">
      <alignment horizontal="center"/>
    </xf>
    <xf numFmtId="3" fontId="49" fillId="0" borderId="7" xfId="9" applyNumberFormat="1" applyFont="1" applyBorder="1" applyAlignment="1">
      <alignment horizontal="center"/>
    </xf>
    <xf numFmtId="3" fontId="49" fillId="0" borderId="0" xfId="9" applyNumberFormat="1" applyFont="1" applyAlignment="1">
      <alignment horizontal="center"/>
    </xf>
    <xf numFmtId="3" fontId="57" fillId="0" borderId="0" xfId="9" applyNumberFormat="1"/>
    <xf numFmtId="175" fontId="57" fillId="0" borderId="0" xfId="9" applyNumberFormat="1"/>
    <xf numFmtId="0" fontId="49" fillId="0" borderId="58" xfId="9" applyFont="1" applyBorder="1" applyAlignment="1">
      <alignment horizontal="right"/>
    </xf>
    <xf numFmtId="3" fontId="49" fillId="0" borderId="69" xfId="9" applyNumberFormat="1" applyFont="1" applyBorder="1" applyAlignment="1">
      <alignment horizontal="center"/>
    </xf>
    <xf numFmtId="3" fontId="49" fillId="0" borderId="58" xfId="9" applyNumberFormat="1" applyFont="1" applyBorder="1" applyAlignment="1">
      <alignment horizontal="center"/>
    </xf>
    <xf numFmtId="3" fontId="49" fillId="0" borderId="97" xfId="9" applyNumberFormat="1" applyFont="1" applyBorder="1" applyAlignment="1">
      <alignment horizontal="center"/>
    </xf>
    <xf numFmtId="0" fontId="50" fillId="0" borderId="0" xfId="9" applyFont="1" applyAlignment="1">
      <alignment horizontal="right"/>
    </xf>
    <xf numFmtId="3" fontId="50" fillId="0" borderId="18" xfId="9" applyNumberFormat="1" applyFont="1" applyBorder="1" applyAlignment="1">
      <alignment horizontal="center"/>
    </xf>
    <xf numFmtId="3" fontId="50" fillId="0" borderId="0" xfId="9" applyNumberFormat="1" applyFont="1" applyBorder="1" applyAlignment="1">
      <alignment horizontal="center"/>
    </xf>
    <xf numFmtId="3" fontId="50" fillId="0" borderId="7" xfId="9" applyNumberFormat="1" applyFont="1" applyBorder="1" applyAlignment="1">
      <alignment horizontal="center"/>
    </xf>
    <xf numFmtId="3" fontId="50" fillId="0" borderId="0" xfId="9" applyNumberFormat="1" applyFont="1" applyAlignment="1">
      <alignment horizontal="center"/>
    </xf>
    <xf numFmtId="0" fontId="53" fillId="0" borderId="58" xfId="9" applyFont="1" applyBorder="1" applyAlignment="1">
      <alignment horizontal="center"/>
    </xf>
    <xf numFmtId="0" fontId="53" fillId="0" borderId="69" xfId="9" applyFont="1" applyBorder="1" applyAlignment="1">
      <alignment horizontal="center"/>
    </xf>
    <xf numFmtId="0" fontId="53" fillId="0" borderId="97" xfId="9" applyFont="1" applyBorder="1" applyAlignment="1">
      <alignment horizontal="center"/>
    </xf>
    <xf numFmtId="0" fontId="49" fillId="0" borderId="105" xfId="9" applyFont="1" applyBorder="1" applyAlignment="1">
      <alignment horizontal="right"/>
    </xf>
    <xf numFmtId="3" fontId="54" fillId="0" borderId="106" xfId="9" applyNumberFormat="1" applyFont="1" applyBorder="1" applyAlignment="1">
      <alignment horizontal="center"/>
    </xf>
    <xf numFmtId="14" fontId="54" fillId="0" borderId="105" xfId="9" applyNumberFormat="1" applyFont="1" applyBorder="1" applyAlignment="1">
      <alignment horizontal="center"/>
    </xf>
    <xf numFmtId="0" fontId="54" fillId="0" borderId="107" xfId="9" applyNumberFormat="1" applyFont="1" applyBorder="1" applyAlignment="1">
      <alignment horizontal="center"/>
    </xf>
    <xf numFmtId="3" fontId="54" fillId="0" borderId="107" xfId="9" applyNumberFormat="1" applyFont="1" applyBorder="1" applyAlignment="1">
      <alignment horizontal="center"/>
    </xf>
    <xf numFmtId="0" fontId="49" fillId="0" borderId="108" xfId="9" applyFont="1" applyBorder="1" applyAlignment="1">
      <alignment horizontal="right"/>
    </xf>
    <xf numFmtId="3" fontId="54" fillId="0" borderId="109" xfId="9" applyNumberFormat="1" applyFont="1" applyBorder="1" applyAlignment="1">
      <alignment horizontal="center"/>
    </xf>
    <xf numFmtId="14" fontId="54" fillId="0" borderId="108" xfId="9" applyNumberFormat="1" applyFont="1" applyBorder="1" applyAlignment="1">
      <alignment horizontal="center"/>
    </xf>
    <xf numFmtId="0" fontId="54" fillId="0" borderId="110" xfId="9" applyNumberFormat="1" applyFont="1" applyBorder="1" applyAlignment="1">
      <alignment horizontal="center"/>
    </xf>
    <xf numFmtId="3" fontId="54" fillId="0" borderId="110" xfId="9" applyNumberFormat="1" applyFont="1" applyBorder="1" applyAlignment="1">
      <alignment horizontal="center"/>
    </xf>
    <xf numFmtId="3" fontId="54" fillId="0" borderId="69" xfId="9" applyNumberFormat="1" applyFont="1" applyBorder="1" applyAlignment="1">
      <alignment horizontal="center"/>
    </xf>
    <xf numFmtId="14" fontId="54" fillId="0" borderId="58" xfId="9" applyNumberFormat="1" applyFont="1" applyBorder="1" applyAlignment="1">
      <alignment horizontal="center"/>
    </xf>
    <xf numFmtId="3" fontId="54" fillId="0" borderId="97" xfId="9" applyNumberFormat="1" applyFont="1" applyBorder="1" applyAlignment="1">
      <alignment horizontal="center"/>
    </xf>
    <xf numFmtId="14" fontId="54" fillId="0" borderId="97" xfId="9" applyNumberFormat="1" applyFont="1" applyBorder="1" applyAlignment="1">
      <alignment horizontal="center"/>
    </xf>
    <xf numFmtId="0" fontId="52" fillId="0" borderId="0" xfId="9" applyFont="1" applyAlignment="1">
      <alignment horizontal="right"/>
    </xf>
    <xf numFmtId="3" fontId="52" fillId="0" borderId="18" xfId="9" applyNumberFormat="1" applyFont="1" applyBorder="1" applyAlignment="1">
      <alignment horizontal="center"/>
    </xf>
    <xf numFmtId="14" fontId="52" fillId="0" borderId="0" xfId="9" applyNumberFormat="1" applyFont="1" applyBorder="1" applyAlignment="1">
      <alignment horizontal="center"/>
    </xf>
    <xf numFmtId="0" fontId="52" fillId="0" borderId="7" xfId="9" applyNumberFormat="1" applyFont="1" applyBorder="1" applyAlignment="1">
      <alignment horizontal="center"/>
    </xf>
    <xf numFmtId="3" fontId="52" fillId="0" borderId="7" xfId="9" applyNumberFormat="1" applyFont="1" applyBorder="1" applyAlignment="1">
      <alignment horizontal="center"/>
    </xf>
    <xf numFmtId="14" fontId="52" fillId="0" borderId="7" xfId="9" applyNumberFormat="1" applyFont="1" applyBorder="1" applyAlignment="1">
      <alignment horizont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" fillId="0" borderId="0" xfId="7" applyFont="1" applyAlignment="1">
      <alignment horizontal="center"/>
    </xf>
    <xf numFmtId="168" fontId="20" fillId="0" borderId="73" xfId="7" applyFont="1" applyFill="1" applyBorder="1" applyAlignment="1">
      <alignment horizontal="center" vertical="center"/>
    </xf>
    <xf numFmtId="168" fontId="20" fillId="0" borderId="76" xfId="7" applyFont="1" applyFill="1" applyBorder="1" applyAlignment="1">
      <alignment horizontal="center" vertical="center"/>
    </xf>
    <xf numFmtId="168" fontId="20" fillId="0" borderId="77" xfId="7" applyFont="1" applyFill="1" applyBorder="1" applyAlignment="1">
      <alignment horizontal="center" vertical="center"/>
    </xf>
    <xf numFmtId="168" fontId="10" fillId="0" borderId="0" xfId="7" applyFont="1" applyAlignment="1">
      <alignment horizontal="center" vertical="center"/>
    </xf>
    <xf numFmtId="168" fontId="4" fillId="0" borderId="73" xfId="7" applyFont="1" applyFill="1" applyBorder="1" applyAlignment="1">
      <alignment horizontal="center" vertical="center"/>
    </xf>
    <xf numFmtId="168" fontId="4" fillId="0" borderId="76" xfId="7" applyFont="1" applyFill="1" applyBorder="1" applyAlignment="1">
      <alignment horizontal="center" vertical="center"/>
    </xf>
    <xf numFmtId="168" fontId="4" fillId="0" borderId="77" xfId="7" applyFont="1" applyFill="1" applyBorder="1" applyAlignment="1">
      <alignment horizontal="center" vertical="center"/>
    </xf>
    <xf numFmtId="168" fontId="9" fillId="0" borderId="45" xfId="7" applyFont="1" applyFill="1" applyBorder="1" applyAlignment="1" applyProtection="1">
      <alignment vertical="center"/>
    </xf>
    <xf numFmtId="168" fontId="9" fillId="3" borderId="0" xfId="7" applyFont="1" applyFill="1" applyBorder="1" applyAlignment="1" applyProtection="1">
      <alignment horizontal="center" vertical="center"/>
    </xf>
    <xf numFmtId="168" fontId="9" fillId="3" borderId="0" xfId="7" quotePrefix="1" applyFont="1" applyFill="1" applyBorder="1" applyAlignment="1" applyProtection="1">
      <alignment horizontal="center" vertical="center"/>
    </xf>
    <xf numFmtId="168" fontId="11" fillId="0" borderId="0" xfId="7" applyFont="1" applyFill="1" applyBorder="1" applyAlignment="1" applyProtection="1">
      <alignment horizontal="center" vertical="center"/>
    </xf>
    <xf numFmtId="168" fontId="36" fillId="0" borderId="0" xfId="7" applyFont="1" applyAlignment="1">
      <alignment horizontal="center"/>
    </xf>
    <xf numFmtId="168" fontId="10" fillId="0" borderId="0" xfId="7" applyFont="1" applyAlignment="1">
      <alignment horizontal="center"/>
    </xf>
    <xf numFmtId="168" fontId="10" fillId="0" borderId="1" xfId="7" applyFont="1" applyFill="1" applyBorder="1" applyAlignment="1">
      <alignment horizontal="center" vertical="center" wrapText="1"/>
    </xf>
    <xf numFmtId="168" fontId="10" fillId="0" borderId="2" xfId="7" applyFont="1" applyFill="1" applyBorder="1" applyAlignment="1">
      <alignment horizontal="center" vertical="center" wrapText="1"/>
    </xf>
    <xf numFmtId="168" fontId="10" fillId="0" borderId="11" xfId="7" applyFont="1" applyFill="1" applyBorder="1" applyAlignment="1">
      <alignment horizontal="center" vertical="center" wrapText="1"/>
    </xf>
    <xf numFmtId="168" fontId="10" fillId="0" borderId="12" xfId="7" applyFont="1" applyFill="1" applyBorder="1" applyAlignment="1">
      <alignment horizontal="center" vertical="center" wrapText="1"/>
    </xf>
    <xf numFmtId="168" fontId="38" fillId="3" borderId="0" xfId="7" applyFont="1" applyFill="1" applyBorder="1" applyAlignment="1">
      <alignment horizontal="center"/>
    </xf>
    <xf numFmtId="168" fontId="11" fillId="3" borderId="0" xfId="7" applyFont="1" applyFill="1" applyBorder="1" applyAlignment="1" applyProtection="1">
      <alignment horizontal="center" vertical="center"/>
    </xf>
    <xf numFmtId="168" fontId="10" fillId="0" borderId="1" xfId="7" applyFont="1" applyFill="1" applyBorder="1" applyAlignment="1">
      <alignment horizontal="center" vertical="center"/>
    </xf>
    <xf numFmtId="168" fontId="10" fillId="0" borderId="2" xfId="7" applyFont="1" applyFill="1" applyBorder="1" applyAlignment="1">
      <alignment horizontal="center" vertical="center"/>
    </xf>
    <xf numFmtId="168" fontId="10" fillId="0" borderId="11" xfId="7" applyFont="1" applyFill="1" applyBorder="1" applyAlignment="1">
      <alignment horizontal="center" vertical="center"/>
    </xf>
    <xf numFmtId="168" fontId="10" fillId="0" borderId="12" xfId="7" applyFont="1" applyFill="1" applyBorder="1" applyAlignment="1">
      <alignment horizontal="center" vertical="center"/>
    </xf>
    <xf numFmtId="0" fontId="46" fillId="8" borderId="80" xfId="3" applyFont="1" applyFill="1" applyBorder="1" applyAlignment="1">
      <alignment horizontal="center" vertical="center" wrapText="1"/>
    </xf>
    <xf numFmtId="0" fontId="46" fillId="5" borderId="80" xfId="3" applyFont="1" applyFill="1" applyBorder="1" applyAlignment="1">
      <alignment horizontal="center" vertical="center" wrapText="1"/>
    </xf>
    <xf numFmtId="0" fontId="43" fillId="0" borderId="58" xfId="3" applyFont="1" applyBorder="1" applyAlignment="1">
      <alignment horizontal="center" vertical="center"/>
    </xf>
    <xf numFmtId="0" fontId="44" fillId="7" borderId="34" xfId="3" applyFont="1" applyFill="1" applyBorder="1" applyAlignment="1">
      <alignment horizontal="center" vertical="center" wrapText="1"/>
    </xf>
    <xf numFmtId="0" fontId="44" fillId="5" borderId="34" xfId="3" applyFont="1" applyFill="1" applyBorder="1" applyAlignment="1">
      <alignment horizontal="center" vertical="center" wrapText="1"/>
    </xf>
    <xf numFmtId="0" fontId="45" fillId="0" borderId="58" xfId="3" applyFont="1" applyBorder="1" applyAlignment="1">
      <alignment horizontal="center" vertical="center"/>
    </xf>
    <xf numFmtId="0" fontId="48" fillId="0" borderId="0" xfId="9" applyFont="1" applyAlignment="1">
      <alignment horizontal="center" vertical="center"/>
    </xf>
    <xf numFmtId="0" fontId="50" fillId="0" borderId="18" xfId="9" applyFont="1" applyBorder="1" applyAlignment="1">
      <alignment horizontal="center" vertical="top"/>
    </xf>
    <xf numFmtId="0" fontId="50" fillId="0" borderId="0" xfId="9" applyFont="1" applyBorder="1" applyAlignment="1">
      <alignment horizontal="center" vertical="top"/>
    </xf>
    <xf numFmtId="0" fontId="50" fillId="0" borderId="7" xfId="9" applyFont="1" applyBorder="1" applyAlignment="1">
      <alignment horizontal="center" vertical="top"/>
    </xf>
    <xf numFmtId="0" fontId="50" fillId="0" borderId="0" xfId="9" applyFont="1" applyAlignment="1">
      <alignment horizontal="center" vertical="top"/>
    </xf>
    <xf numFmtId="0" fontId="52" fillId="0" borderId="18" xfId="9" applyFont="1" applyBorder="1" applyAlignment="1">
      <alignment horizontal="center"/>
    </xf>
    <xf numFmtId="0" fontId="52" fillId="0" borderId="0" xfId="9" applyFont="1" applyBorder="1" applyAlignment="1">
      <alignment horizontal="center"/>
    </xf>
    <xf numFmtId="0" fontId="52" fillId="0" borderId="7" xfId="9" applyFont="1" applyBorder="1" applyAlignment="1">
      <alignment horizontal="center"/>
    </xf>
  </cellXfs>
  <cellStyles count="10">
    <cellStyle name="Normal" xfId="0" builtinId="0"/>
    <cellStyle name="Normal 2" xfId="3"/>
    <cellStyle name="Normal 3" xfId="4"/>
    <cellStyle name="Normal 4" xfId="7"/>
    <cellStyle name="Normal 5" xfId="9"/>
    <cellStyle name="Normal_Proizvodnja" xfId="1"/>
    <cellStyle name="Percent 2" xfId="2"/>
    <cellStyle name="Percent 3" xfId="5"/>
    <cellStyle name="Percent 4" xfId="6"/>
    <cellStyle name="Percent 5" xfId="8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'2015_Proizvodnja_GWh'!$D$26:$O$26</c:f>
              <c:numCache>
                <c:formatCode>#,##0.0</c:formatCode>
                <c:ptCount val="12"/>
                <c:pt idx="0">
                  <c:v>743.72271499999886</c:v>
                </c:pt>
                <c:pt idx="1">
                  <c:v>608.86472500000093</c:v>
                </c:pt>
                <c:pt idx="2">
                  <c:v>629.61285799999996</c:v>
                </c:pt>
                <c:pt idx="3">
                  <c:v>510.19373000000002</c:v>
                </c:pt>
                <c:pt idx="4">
                  <c:v>504.87593500000071</c:v>
                </c:pt>
                <c:pt idx="5">
                  <c:v>715.97809799999948</c:v>
                </c:pt>
                <c:pt idx="6">
                  <c:v>814.76809900000001</c:v>
                </c:pt>
                <c:pt idx="7">
                  <c:v>882.82152399999973</c:v>
                </c:pt>
                <c:pt idx="8">
                  <c:v>841.55918900000177</c:v>
                </c:pt>
                <c:pt idx="9">
                  <c:v>680.44124599999986</c:v>
                </c:pt>
                <c:pt idx="10">
                  <c:v>749.67950199999996</c:v>
                </c:pt>
                <c:pt idx="11">
                  <c:v>832.47745099999997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'2015_Proizvodnja_GWh'!$D$3:$O$3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'2015_Proizvodnja_GWh'!$D$21:$O$21</c:f>
              <c:numCache>
                <c:formatCode>#,##0.0</c:formatCode>
                <c:ptCount val="12"/>
                <c:pt idx="0">
                  <c:v>727.15374299999996</c:v>
                </c:pt>
                <c:pt idx="1">
                  <c:v>733.04436500000008</c:v>
                </c:pt>
                <c:pt idx="2">
                  <c:v>678.16752600000018</c:v>
                </c:pt>
                <c:pt idx="3">
                  <c:v>696.33259099999987</c:v>
                </c:pt>
                <c:pt idx="4">
                  <c:v>572.8087119999999</c:v>
                </c:pt>
                <c:pt idx="5">
                  <c:v>231.253232</c:v>
                </c:pt>
                <c:pt idx="6">
                  <c:v>319.83123399999999</c:v>
                </c:pt>
                <c:pt idx="7">
                  <c:v>272.51255100000009</c:v>
                </c:pt>
                <c:pt idx="8">
                  <c:v>264.47646799999995</c:v>
                </c:pt>
                <c:pt idx="9">
                  <c:v>423.84213399999999</c:v>
                </c:pt>
                <c:pt idx="10">
                  <c:v>359.57841099999996</c:v>
                </c:pt>
                <c:pt idx="11">
                  <c:v>371.28142600000001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-1757351104"/>
        <c:axId val="-1757342944"/>
        <c:axId val="0"/>
      </c:bar3DChart>
      <c:catAx>
        <c:axId val="-17573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75734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734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757351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'2015_Konzum_Dani'!$D$5:$D$16</c:f>
              <c:numCache>
                <c:formatCode>#,##0</c:formatCode>
                <c:ptCount val="12"/>
                <c:pt idx="0" formatCode="0">
                  <c:v>1280.904</c:v>
                </c:pt>
                <c:pt idx="1">
                  <c:v>1283.732</c:v>
                </c:pt>
                <c:pt idx="2">
                  <c:v>1258.8330000000001</c:v>
                </c:pt>
                <c:pt idx="3">
                  <c:v>1262.883</c:v>
                </c:pt>
                <c:pt idx="4">
                  <c:v>1050.5340000000001</c:v>
                </c:pt>
                <c:pt idx="5">
                  <c:v>1059.31</c:v>
                </c:pt>
                <c:pt idx="6">
                  <c:v>1247.3910000000001</c:v>
                </c:pt>
                <c:pt idx="7">
                  <c:v>1183.771</c:v>
                </c:pt>
                <c:pt idx="8">
                  <c:v>1098.8489999999999</c:v>
                </c:pt>
                <c:pt idx="9">
                  <c:v>1151.856</c:v>
                </c:pt>
                <c:pt idx="10">
                  <c:v>1280.962</c:v>
                </c:pt>
                <c:pt idx="11">
                  <c:v>1412.077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'2015_Konzum_Dani'!$E$5:$E$16</c:f>
              <c:numCache>
                <c:formatCode>#,##0</c:formatCode>
                <c:ptCount val="12"/>
                <c:pt idx="0">
                  <c:v>1184.6790000000001</c:v>
                </c:pt>
                <c:pt idx="1">
                  <c:v>1161.57</c:v>
                </c:pt>
                <c:pt idx="2">
                  <c:v>1160.18</c:v>
                </c:pt>
                <c:pt idx="3">
                  <c:v>1156.9659999999999</c:v>
                </c:pt>
                <c:pt idx="4">
                  <c:v>968.49</c:v>
                </c:pt>
                <c:pt idx="5">
                  <c:v>966.38900000000001</c:v>
                </c:pt>
                <c:pt idx="6">
                  <c:v>1144.3150000000001</c:v>
                </c:pt>
                <c:pt idx="7">
                  <c:v>1083.8900000000001</c:v>
                </c:pt>
                <c:pt idx="8">
                  <c:v>1019.627</c:v>
                </c:pt>
                <c:pt idx="9">
                  <c:v>1070.5809999999999</c:v>
                </c:pt>
                <c:pt idx="10">
                  <c:v>1190.634</c:v>
                </c:pt>
                <c:pt idx="11">
                  <c:v>1285.3610000000001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'2015_Konzum_Dani'!$F$5:$F$16</c:f>
              <c:numCache>
                <c:formatCode>#,##0</c:formatCode>
                <c:ptCount val="12"/>
                <c:pt idx="0">
                  <c:v>1133.0840000000001</c:v>
                </c:pt>
                <c:pt idx="1">
                  <c:v>1126.7919999999999</c:v>
                </c:pt>
                <c:pt idx="2">
                  <c:v>1100.4079999999999</c:v>
                </c:pt>
                <c:pt idx="3">
                  <c:v>1080.971</c:v>
                </c:pt>
                <c:pt idx="4">
                  <c:v>926.85699999999997</c:v>
                </c:pt>
                <c:pt idx="5">
                  <c:v>923.774</c:v>
                </c:pt>
                <c:pt idx="6">
                  <c:v>1102.184</c:v>
                </c:pt>
                <c:pt idx="7">
                  <c:v>1028.9780000000001</c:v>
                </c:pt>
                <c:pt idx="8">
                  <c:v>988.45399999999995</c:v>
                </c:pt>
                <c:pt idx="9">
                  <c:v>1028.7629999999999</c:v>
                </c:pt>
                <c:pt idx="10">
                  <c:v>1138.9380000000001</c:v>
                </c:pt>
                <c:pt idx="11">
                  <c:v>1209.6310000000001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'2015_Konzum_Dani'!$G$5:$G$16</c:f>
              <c:numCache>
                <c:formatCode>#,##0</c:formatCode>
                <c:ptCount val="12"/>
                <c:pt idx="0">
                  <c:v>1103.241</c:v>
                </c:pt>
                <c:pt idx="1">
                  <c:v>1117.924</c:v>
                </c:pt>
                <c:pt idx="2">
                  <c:v>1083.3209999999999</c:v>
                </c:pt>
                <c:pt idx="3">
                  <c:v>1060.6669999999999</c:v>
                </c:pt>
                <c:pt idx="4">
                  <c:v>909.78</c:v>
                </c:pt>
                <c:pt idx="5">
                  <c:v>907.31299999999999</c:v>
                </c:pt>
                <c:pt idx="6">
                  <c:v>1048.4269999999999</c:v>
                </c:pt>
                <c:pt idx="7">
                  <c:v>1014.526</c:v>
                </c:pt>
                <c:pt idx="8">
                  <c:v>967.803</c:v>
                </c:pt>
                <c:pt idx="9">
                  <c:v>1013.304</c:v>
                </c:pt>
                <c:pt idx="10">
                  <c:v>1112.8389999999999</c:v>
                </c:pt>
                <c:pt idx="11">
                  <c:v>1167.7149999999999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'2015_Konzum_Dani'!$H$5:$H$16</c:f>
              <c:numCache>
                <c:formatCode>#,##0</c:formatCode>
                <c:ptCount val="12"/>
                <c:pt idx="0">
                  <c:v>1125.028</c:v>
                </c:pt>
                <c:pt idx="1">
                  <c:v>1128.8889999999999</c:v>
                </c:pt>
                <c:pt idx="2">
                  <c:v>1078.8900000000001</c:v>
                </c:pt>
                <c:pt idx="3">
                  <c:v>1072.4639999999999</c:v>
                </c:pt>
                <c:pt idx="4">
                  <c:v>907.60599999999999</c:v>
                </c:pt>
                <c:pt idx="5">
                  <c:v>913.73</c:v>
                </c:pt>
                <c:pt idx="6">
                  <c:v>1020.239</c:v>
                </c:pt>
                <c:pt idx="7">
                  <c:v>1010.193</c:v>
                </c:pt>
                <c:pt idx="8">
                  <c:v>982.86699999999996</c:v>
                </c:pt>
                <c:pt idx="9">
                  <c:v>1036.932</c:v>
                </c:pt>
                <c:pt idx="10">
                  <c:v>1124.135</c:v>
                </c:pt>
                <c:pt idx="11">
                  <c:v>1176.2719999999999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'2015_Konzum_Dani'!$I$5:$I$16</c:f>
              <c:numCache>
                <c:formatCode>#,##0</c:formatCode>
                <c:ptCount val="12"/>
                <c:pt idx="0">
                  <c:v>1178.04</c:v>
                </c:pt>
                <c:pt idx="1">
                  <c:v>1222.836</c:v>
                </c:pt>
                <c:pt idx="2">
                  <c:v>1133.4960000000001</c:v>
                </c:pt>
                <c:pt idx="3">
                  <c:v>1156.335</c:v>
                </c:pt>
                <c:pt idx="4">
                  <c:v>958.12199999999996</c:v>
                </c:pt>
                <c:pt idx="5">
                  <c:v>945.15800000000002</c:v>
                </c:pt>
                <c:pt idx="6">
                  <c:v>1025.3989999999999</c:v>
                </c:pt>
                <c:pt idx="7">
                  <c:v>1043.318</c:v>
                </c:pt>
                <c:pt idx="8">
                  <c:v>1050.0219999999999</c:v>
                </c:pt>
                <c:pt idx="9">
                  <c:v>1132.8800000000001</c:v>
                </c:pt>
                <c:pt idx="10">
                  <c:v>1221.4179999999999</c:v>
                </c:pt>
                <c:pt idx="11">
                  <c:v>1249.7819999999999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'2015_Konzum_Dani'!$J$5:$J$16</c:f>
              <c:numCache>
                <c:formatCode>#,##0</c:formatCode>
                <c:ptCount val="12"/>
                <c:pt idx="0">
                  <c:v>1366.44</c:v>
                </c:pt>
                <c:pt idx="1">
                  <c:v>1427.4970000000001</c:v>
                </c:pt>
                <c:pt idx="2">
                  <c:v>1242.4970000000001</c:v>
                </c:pt>
                <c:pt idx="3">
                  <c:v>1317.9059999999999</c:v>
                </c:pt>
                <c:pt idx="4">
                  <c:v>1103.201</c:v>
                </c:pt>
                <c:pt idx="5">
                  <c:v>1083.972</c:v>
                </c:pt>
                <c:pt idx="6">
                  <c:v>1141.0809999999999</c:v>
                </c:pt>
                <c:pt idx="7">
                  <c:v>1133.5409999999999</c:v>
                </c:pt>
                <c:pt idx="8">
                  <c:v>1196.1669999999999</c:v>
                </c:pt>
                <c:pt idx="9">
                  <c:v>1304.556</c:v>
                </c:pt>
                <c:pt idx="10">
                  <c:v>1429.6279999999999</c:v>
                </c:pt>
                <c:pt idx="11">
                  <c:v>1433.356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'2015_Konzum_Dani'!$K$5:$K$16</c:f>
              <c:numCache>
                <c:formatCode>#,##0</c:formatCode>
                <c:ptCount val="12"/>
                <c:pt idx="0">
                  <c:v>1561.951</c:v>
                </c:pt>
                <c:pt idx="1">
                  <c:v>1610.0640000000001</c:v>
                </c:pt>
                <c:pt idx="2">
                  <c:v>1427.3320000000001</c:v>
                </c:pt>
                <c:pt idx="3">
                  <c:v>1544.3109999999999</c:v>
                </c:pt>
                <c:pt idx="4">
                  <c:v>1328.366</c:v>
                </c:pt>
                <c:pt idx="5">
                  <c:v>1283.1179999999999</c:v>
                </c:pt>
                <c:pt idx="6">
                  <c:v>1351.52</c:v>
                </c:pt>
                <c:pt idx="7">
                  <c:v>1325.758</c:v>
                </c:pt>
                <c:pt idx="8">
                  <c:v>1376.213</c:v>
                </c:pt>
                <c:pt idx="9">
                  <c:v>1489.62</c:v>
                </c:pt>
                <c:pt idx="10">
                  <c:v>1638.9290000000001</c:v>
                </c:pt>
                <c:pt idx="11">
                  <c:v>1633.0119999999999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'2015_Konzum_Dani'!$L$5:$L$16</c:f>
              <c:numCache>
                <c:formatCode>#,##0</c:formatCode>
                <c:ptCount val="12"/>
                <c:pt idx="0">
                  <c:v>1741.87</c:v>
                </c:pt>
                <c:pt idx="1">
                  <c:v>1777.2460000000001</c:v>
                </c:pt>
                <c:pt idx="2">
                  <c:v>1592.7919999999999</c:v>
                </c:pt>
                <c:pt idx="3">
                  <c:v>1663.809</c:v>
                </c:pt>
                <c:pt idx="4">
                  <c:v>1430.001</c:v>
                </c:pt>
                <c:pt idx="5">
                  <c:v>1402.2070000000001</c:v>
                </c:pt>
                <c:pt idx="6">
                  <c:v>1491.4690000000001</c:v>
                </c:pt>
                <c:pt idx="7">
                  <c:v>1468.7180000000001</c:v>
                </c:pt>
                <c:pt idx="8">
                  <c:v>1451.394</c:v>
                </c:pt>
                <c:pt idx="9">
                  <c:v>1596.7349999999999</c:v>
                </c:pt>
                <c:pt idx="10">
                  <c:v>1771.597</c:v>
                </c:pt>
                <c:pt idx="11">
                  <c:v>1774.769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'2015_Konzum_Dani'!$M$5:$M$16</c:f>
              <c:numCache>
                <c:formatCode>#,##0</c:formatCode>
                <c:ptCount val="12"/>
                <c:pt idx="0">
                  <c:v>1780.6880000000001</c:v>
                </c:pt>
                <c:pt idx="1">
                  <c:v>1809.4839999999999</c:v>
                </c:pt>
                <c:pt idx="2">
                  <c:v>1685.06</c:v>
                </c:pt>
                <c:pt idx="3">
                  <c:v>1693.902</c:v>
                </c:pt>
                <c:pt idx="4">
                  <c:v>1446.44</c:v>
                </c:pt>
                <c:pt idx="5">
                  <c:v>1431.018</c:v>
                </c:pt>
                <c:pt idx="6">
                  <c:v>1561.1969999999999</c:v>
                </c:pt>
                <c:pt idx="7">
                  <c:v>1552.098</c:v>
                </c:pt>
                <c:pt idx="8">
                  <c:v>1474.095</c:v>
                </c:pt>
                <c:pt idx="9">
                  <c:v>1604.479</c:v>
                </c:pt>
                <c:pt idx="10">
                  <c:v>1826.9849999999999</c:v>
                </c:pt>
                <c:pt idx="11">
                  <c:v>1839.057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'2015_Konzum_Dani'!$N$5:$N$16</c:f>
              <c:numCache>
                <c:formatCode>#,##0</c:formatCode>
                <c:ptCount val="12"/>
                <c:pt idx="0">
                  <c:v>1786.521</c:v>
                </c:pt>
                <c:pt idx="1">
                  <c:v>1807.691</c:v>
                </c:pt>
                <c:pt idx="2">
                  <c:v>1712.221</c:v>
                </c:pt>
                <c:pt idx="3">
                  <c:v>1675.7550000000001</c:v>
                </c:pt>
                <c:pt idx="4">
                  <c:v>1447.2149999999999</c:v>
                </c:pt>
                <c:pt idx="5">
                  <c:v>1454.0160000000001</c:v>
                </c:pt>
                <c:pt idx="6">
                  <c:v>1613.953</c:v>
                </c:pt>
                <c:pt idx="7">
                  <c:v>1593.0740000000001</c:v>
                </c:pt>
                <c:pt idx="8">
                  <c:v>1473.9939999999999</c:v>
                </c:pt>
                <c:pt idx="9">
                  <c:v>1580.325</c:v>
                </c:pt>
                <c:pt idx="10">
                  <c:v>1818.0129999999999</c:v>
                </c:pt>
                <c:pt idx="11">
                  <c:v>1833.3409999999999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'2015_Konzum_Dani'!$O$5:$O$16</c:f>
              <c:numCache>
                <c:formatCode>#,##0</c:formatCode>
                <c:ptCount val="12"/>
                <c:pt idx="0">
                  <c:v>1773.7239999999999</c:v>
                </c:pt>
                <c:pt idx="1">
                  <c:v>1802.261</c:v>
                </c:pt>
                <c:pt idx="2">
                  <c:v>1695.7529999999999</c:v>
                </c:pt>
                <c:pt idx="3">
                  <c:v>1660.4690000000001</c:v>
                </c:pt>
                <c:pt idx="4">
                  <c:v>1449.54</c:v>
                </c:pt>
                <c:pt idx="5">
                  <c:v>1458.153</c:v>
                </c:pt>
                <c:pt idx="6">
                  <c:v>1666.431</c:v>
                </c:pt>
                <c:pt idx="7">
                  <c:v>1633.9690000000001</c:v>
                </c:pt>
                <c:pt idx="8">
                  <c:v>1523.731</c:v>
                </c:pt>
                <c:pt idx="9">
                  <c:v>1566.7940000000001</c:v>
                </c:pt>
                <c:pt idx="10">
                  <c:v>1817.3579999999999</c:v>
                </c:pt>
                <c:pt idx="11">
                  <c:v>1801.9059999999999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'2015_Konzum_Dani'!$P$5:$P$16</c:f>
              <c:numCache>
                <c:formatCode>#,##0</c:formatCode>
                <c:ptCount val="12"/>
                <c:pt idx="0">
                  <c:v>1767.1790000000001</c:v>
                </c:pt>
                <c:pt idx="1">
                  <c:v>1767.6769999999999</c:v>
                </c:pt>
                <c:pt idx="2">
                  <c:v>1687.806</c:v>
                </c:pt>
                <c:pt idx="3">
                  <c:v>1636.2819999999999</c:v>
                </c:pt>
                <c:pt idx="4">
                  <c:v>1457.925</c:v>
                </c:pt>
                <c:pt idx="5">
                  <c:v>1471.0920000000001</c:v>
                </c:pt>
                <c:pt idx="6">
                  <c:v>1699.12</c:v>
                </c:pt>
                <c:pt idx="7">
                  <c:v>1663.251</c:v>
                </c:pt>
                <c:pt idx="8">
                  <c:v>1517.624</c:v>
                </c:pt>
                <c:pt idx="9">
                  <c:v>1556.0930000000001</c:v>
                </c:pt>
                <c:pt idx="10">
                  <c:v>1793.646</c:v>
                </c:pt>
                <c:pt idx="11">
                  <c:v>1761.8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'2015_Konzum_Dani'!$Q$5:$Q$16</c:f>
              <c:numCache>
                <c:formatCode>#,##0</c:formatCode>
                <c:ptCount val="12"/>
                <c:pt idx="0">
                  <c:v>1792.3910000000001</c:v>
                </c:pt>
                <c:pt idx="1">
                  <c:v>1803.8240000000001</c:v>
                </c:pt>
                <c:pt idx="2">
                  <c:v>1742.6089999999999</c:v>
                </c:pt>
                <c:pt idx="3">
                  <c:v>1621.8309999999999</c:v>
                </c:pt>
                <c:pt idx="4">
                  <c:v>1459.7049999999999</c:v>
                </c:pt>
                <c:pt idx="5">
                  <c:v>1487.8489999999999</c:v>
                </c:pt>
                <c:pt idx="6">
                  <c:v>1704.2719999999999</c:v>
                </c:pt>
                <c:pt idx="7">
                  <c:v>1661.249</c:v>
                </c:pt>
                <c:pt idx="8">
                  <c:v>1519.3920000000001</c:v>
                </c:pt>
                <c:pt idx="9">
                  <c:v>1593.306</c:v>
                </c:pt>
                <c:pt idx="10">
                  <c:v>1837.9110000000001</c:v>
                </c:pt>
                <c:pt idx="11">
                  <c:v>1775.1579999999999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'2015_Konzum_Dani'!$R$5:$R$16</c:f>
              <c:numCache>
                <c:formatCode>#,##0</c:formatCode>
                <c:ptCount val="12"/>
                <c:pt idx="0">
                  <c:v>1807.354</c:v>
                </c:pt>
                <c:pt idx="1">
                  <c:v>1786.9739999999999</c:v>
                </c:pt>
                <c:pt idx="2">
                  <c:v>1732.576</c:v>
                </c:pt>
                <c:pt idx="3">
                  <c:v>1643.4590000000001</c:v>
                </c:pt>
                <c:pt idx="4">
                  <c:v>1507.6559999999999</c:v>
                </c:pt>
                <c:pt idx="5">
                  <c:v>1509.6489999999999</c:v>
                </c:pt>
                <c:pt idx="6">
                  <c:v>1764.077</c:v>
                </c:pt>
                <c:pt idx="7">
                  <c:v>1689.085</c:v>
                </c:pt>
                <c:pt idx="8">
                  <c:v>1593.761</c:v>
                </c:pt>
                <c:pt idx="9">
                  <c:v>1596.0640000000001</c:v>
                </c:pt>
                <c:pt idx="10">
                  <c:v>1840.1479999999999</c:v>
                </c:pt>
                <c:pt idx="11">
                  <c:v>1788.3879999999999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'2015_Konzum_Dani'!$S$5:$S$16</c:f>
              <c:numCache>
                <c:formatCode>#,##0</c:formatCode>
                <c:ptCount val="12"/>
                <c:pt idx="0">
                  <c:v>1767.1759999999999</c:v>
                </c:pt>
                <c:pt idx="1">
                  <c:v>1754.2760000000001</c:v>
                </c:pt>
                <c:pt idx="2">
                  <c:v>1694.56</c:v>
                </c:pt>
                <c:pt idx="3">
                  <c:v>1624.587</c:v>
                </c:pt>
                <c:pt idx="4">
                  <c:v>1483.8330000000001</c:v>
                </c:pt>
                <c:pt idx="5">
                  <c:v>1496.76</c:v>
                </c:pt>
                <c:pt idx="6">
                  <c:v>1732.5219999999999</c:v>
                </c:pt>
                <c:pt idx="7">
                  <c:v>1656.902</c:v>
                </c:pt>
                <c:pt idx="8">
                  <c:v>1569.89</c:v>
                </c:pt>
                <c:pt idx="9">
                  <c:v>1593.298</c:v>
                </c:pt>
                <c:pt idx="10">
                  <c:v>1841.9770000000001</c:v>
                </c:pt>
                <c:pt idx="11">
                  <c:v>1844.319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'2015_Konzum_Dani'!$T$5:$T$16</c:f>
              <c:numCache>
                <c:formatCode>#,##0</c:formatCode>
                <c:ptCount val="12"/>
                <c:pt idx="0">
                  <c:v>1897.376</c:v>
                </c:pt>
                <c:pt idx="1">
                  <c:v>1755.9690000000001</c:v>
                </c:pt>
                <c:pt idx="2">
                  <c:v>1676.672</c:v>
                </c:pt>
                <c:pt idx="3">
                  <c:v>1581.664</c:v>
                </c:pt>
                <c:pt idx="4">
                  <c:v>1473.826</c:v>
                </c:pt>
                <c:pt idx="5">
                  <c:v>1458.69</c:v>
                </c:pt>
                <c:pt idx="6">
                  <c:v>1696.9010000000001</c:v>
                </c:pt>
                <c:pt idx="7">
                  <c:v>1579.2270000000001</c:v>
                </c:pt>
                <c:pt idx="8">
                  <c:v>1539.37</c:v>
                </c:pt>
                <c:pt idx="9">
                  <c:v>1654.9</c:v>
                </c:pt>
                <c:pt idx="10">
                  <c:v>1929.537</c:v>
                </c:pt>
                <c:pt idx="11">
                  <c:v>1973.7439999999999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'2015_Konzum_Dani'!$U$5:$U$16</c:f>
              <c:numCache>
                <c:formatCode>#,##0</c:formatCode>
                <c:ptCount val="12"/>
                <c:pt idx="0">
                  <c:v>1997.144</c:v>
                </c:pt>
                <c:pt idx="1">
                  <c:v>1892.8009999999999</c:v>
                </c:pt>
                <c:pt idx="2">
                  <c:v>1726.9390000000001</c:v>
                </c:pt>
                <c:pt idx="3">
                  <c:v>1533.731</c:v>
                </c:pt>
                <c:pt idx="4">
                  <c:v>1418.89</c:v>
                </c:pt>
                <c:pt idx="5">
                  <c:v>1389.751</c:v>
                </c:pt>
                <c:pt idx="6">
                  <c:v>1640.79</c:v>
                </c:pt>
                <c:pt idx="7">
                  <c:v>1508.7840000000001</c:v>
                </c:pt>
                <c:pt idx="8">
                  <c:v>1506.1690000000001</c:v>
                </c:pt>
                <c:pt idx="9">
                  <c:v>1833.5650000000001</c:v>
                </c:pt>
                <c:pt idx="10">
                  <c:v>1960.9739999999999</c:v>
                </c:pt>
                <c:pt idx="11">
                  <c:v>2104.5909999999999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'2015_Konzum_Dani'!$V$5:$V$16</c:f>
              <c:numCache>
                <c:formatCode>#,##0</c:formatCode>
                <c:ptCount val="12"/>
                <c:pt idx="0">
                  <c:v>1973.769</c:v>
                </c:pt>
                <c:pt idx="1">
                  <c:v>1938.712</c:v>
                </c:pt>
                <c:pt idx="2">
                  <c:v>1880.69</c:v>
                </c:pt>
                <c:pt idx="3">
                  <c:v>1536.0419999999999</c:v>
                </c:pt>
                <c:pt idx="4">
                  <c:v>1414.261</c:v>
                </c:pt>
                <c:pt idx="5">
                  <c:v>1355.0840000000001</c:v>
                </c:pt>
                <c:pt idx="6">
                  <c:v>1619.049</c:v>
                </c:pt>
                <c:pt idx="7">
                  <c:v>1478.7729999999999</c:v>
                </c:pt>
                <c:pt idx="8">
                  <c:v>1550.26</c:v>
                </c:pt>
                <c:pt idx="9">
                  <c:v>1808.1980000000001</c:v>
                </c:pt>
                <c:pt idx="10">
                  <c:v>1903.7470000000001</c:v>
                </c:pt>
                <c:pt idx="11">
                  <c:v>2059.636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'2015_Konzum_Dani'!$W$5:$W$16</c:f>
              <c:numCache>
                <c:formatCode>#,##0</c:formatCode>
                <c:ptCount val="12"/>
                <c:pt idx="0">
                  <c:v>1949.9380000000001</c:v>
                </c:pt>
                <c:pt idx="1">
                  <c:v>1906.6420000000001</c:v>
                </c:pt>
                <c:pt idx="2">
                  <c:v>1852.462</c:v>
                </c:pt>
                <c:pt idx="3">
                  <c:v>1688.675</c:v>
                </c:pt>
                <c:pt idx="4">
                  <c:v>1464.338</c:v>
                </c:pt>
                <c:pt idx="5">
                  <c:v>1358.492</c:v>
                </c:pt>
                <c:pt idx="6">
                  <c:v>1658.8979999999999</c:v>
                </c:pt>
                <c:pt idx="7">
                  <c:v>1484.6659999999999</c:v>
                </c:pt>
                <c:pt idx="8">
                  <c:v>1774.278</c:v>
                </c:pt>
                <c:pt idx="9">
                  <c:v>1755.3440000000001</c:v>
                </c:pt>
                <c:pt idx="10">
                  <c:v>1858.874</c:v>
                </c:pt>
                <c:pt idx="11">
                  <c:v>1959.2919999999999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'2015_Konzum_Dani'!$X$5:$X$16</c:f>
              <c:numCache>
                <c:formatCode>#,##0</c:formatCode>
                <c:ptCount val="12"/>
                <c:pt idx="0">
                  <c:v>1887.4649999999999</c:v>
                </c:pt>
                <c:pt idx="1">
                  <c:v>1844.3910000000001</c:v>
                </c:pt>
                <c:pt idx="2">
                  <c:v>1784.7819999999999</c:v>
                </c:pt>
                <c:pt idx="3">
                  <c:v>1801.837</c:v>
                </c:pt>
                <c:pt idx="4">
                  <c:v>1618.271</c:v>
                </c:pt>
                <c:pt idx="5">
                  <c:v>1438.075</c:v>
                </c:pt>
                <c:pt idx="6">
                  <c:v>1680.6379999999999</c:v>
                </c:pt>
                <c:pt idx="7">
                  <c:v>1577.29</c:v>
                </c:pt>
                <c:pt idx="8">
                  <c:v>1764.319</c:v>
                </c:pt>
                <c:pt idx="9">
                  <c:v>1687.259</c:v>
                </c:pt>
                <c:pt idx="10">
                  <c:v>1796.415</c:v>
                </c:pt>
                <c:pt idx="11">
                  <c:v>1810.039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'2015_Konzum_Dani'!$Y$5:$Y$16</c:f>
              <c:numCache>
                <c:formatCode>#,##0</c:formatCode>
                <c:ptCount val="12"/>
                <c:pt idx="0">
                  <c:v>1814.0360000000001</c:v>
                </c:pt>
                <c:pt idx="1">
                  <c:v>1778.3489999999999</c:v>
                </c:pt>
                <c:pt idx="2">
                  <c:v>1663.326</c:v>
                </c:pt>
                <c:pt idx="3">
                  <c:v>1732.761</c:v>
                </c:pt>
                <c:pt idx="4">
                  <c:v>1588.2809999999999</c:v>
                </c:pt>
                <c:pt idx="5">
                  <c:v>1572.65</c:v>
                </c:pt>
                <c:pt idx="6">
                  <c:v>1736.173</c:v>
                </c:pt>
                <c:pt idx="7">
                  <c:v>1594.421</c:v>
                </c:pt>
                <c:pt idx="8">
                  <c:v>1655.6030000000001</c:v>
                </c:pt>
                <c:pt idx="9">
                  <c:v>1587.8050000000001</c:v>
                </c:pt>
                <c:pt idx="10">
                  <c:v>1714.173</c:v>
                </c:pt>
                <c:pt idx="11">
                  <c:v>1680.0650000000001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'2015_Konzum_Dani'!$Z$5:$Z$16</c:f>
              <c:numCache>
                <c:formatCode>#,##0</c:formatCode>
                <c:ptCount val="12"/>
                <c:pt idx="0">
                  <c:v>1712.7380000000001</c:v>
                </c:pt>
                <c:pt idx="1">
                  <c:v>1681.1669999999999</c:v>
                </c:pt>
                <c:pt idx="2">
                  <c:v>1556.3679999999999</c:v>
                </c:pt>
                <c:pt idx="3">
                  <c:v>1567.0530000000001</c:v>
                </c:pt>
                <c:pt idx="4">
                  <c:v>1405.6110000000001</c:v>
                </c:pt>
                <c:pt idx="5">
                  <c:v>1431.2080000000001</c:v>
                </c:pt>
                <c:pt idx="6">
                  <c:v>1641.566</c:v>
                </c:pt>
                <c:pt idx="7">
                  <c:v>1459.921</c:v>
                </c:pt>
                <c:pt idx="8">
                  <c:v>1471.932</c:v>
                </c:pt>
                <c:pt idx="9">
                  <c:v>1454.8920000000001</c:v>
                </c:pt>
                <c:pt idx="10">
                  <c:v>1600.422</c:v>
                </c:pt>
                <c:pt idx="11">
                  <c:v>1605.6289999999999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'2015_Konzum_Dani'!$AA$5:$AA$16</c:f>
              <c:numCache>
                <c:formatCode>#,##0</c:formatCode>
                <c:ptCount val="12"/>
                <c:pt idx="0">
                  <c:v>1553.23</c:v>
                </c:pt>
                <c:pt idx="1">
                  <c:v>1520.855</c:v>
                </c:pt>
                <c:pt idx="2">
                  <c:v>1437.0709999999999</c:v>
                </c:pt>
                <c:pt idx="3">
                  <c:v>1416.1559999999999</c:v>
                </c:pt>
                <c:pt idx="4">
                  <c:v>1239.211</c:v>
                </c:pt>
                <c:pt idx="5">
                  <c:v>1252.806</c:v>
                </c:pt>
                <c:pt idx="6">
                  <c:v>1497.83</c:v>
                </c:pt>
                <c:pt idx="7">
                  <c:v>1334.673</c:v>
                </c:pt>
                <c:pt idx="8">
                  <c:v>1271.4100000000001</c:v>
                </c:pt>
                <c:pt idx="9">
                  <c:v>1290.346</c:v>
                </c:pt>
                <c:pt idx="10">
                  <c:v>1468.7249999999999</c:v>
                </c:pt>
                <c:pt idx="11">
                  <c:v>1536.596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'2015_Konzum_Dani'!$C$5:$C$16</c:f>
              <c:numCache>
                <c:formatCode>dd\-mm\-yyyy</c:formatCode>
                <c:ptCount val="12"/>
                <c:pt idx="0">
                  <c:v>42009</c:v>
                </c:pt>
                <c:pt idx="1">
                  <c:v>42044</c:v>
                </c:pt>
                <c:pt idx="2">
                  <c:v>42070</c:v>
                </c:pt>
                <c:pt idx="3">
                  <c:v>42103</c:v>
                </c:pt>
                <c:pt idx="4">
                  <c:v>42129</c:v>
                </c:pt>
                <c:pt idx="5">
                  <c:v>42163</c:v>
                </c:pt>
                <c:pt idx="6">
                  <c:v>42201</c:v>
                </c:pt>
                <c:pt idx="7">
                  <c:v>42223</c:v>
                </c:pt>
                <c:pt idx="8">
                  <c:v>42270</c:v>
                </c:pt>
                <c:pt idx="9">
                  <c:v>42306</c:v>
                </c:pt>
                <c:pt idx="10">
                  <c:v>42335</c:v>
                </c:pt>
                <c:pt idx="11">
                  <c:v>42369</c:v>
                </c:pt>
              </c:numCache>
            </c:numRef>
          </c:cat>
          <c:val>
            <c:numRef>
              <c:f>'2015_Konzum_Dani'!$B$2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7347840"/>
        <c:axId val="-1757347296"/>
      </c:barChart>
      <c:catAx>
        <c:axId val="-175734784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75734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734729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75734784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'2015_Konzum_Dani'!$D$41:$D$52</c:f>
              <c:numCache>
                <c:formatCode>#,##0</c:formatCode>
                <c:ptCount val="12"/>
                <c:pt idx="0" formatCode="0">
                  <c:v>1215.0820000000001</c:v>
                </c:pt>
                <c:pt idx="1">
                  <c:v>1269.817</c:v>
                </c:pt>
                <c:pt idx="2">
                  <c:v>1187.183</c:v>
                </c:pt>
                <c:pt idx="3">
                  <c:v>1086.797</c:v>
                </c:pt>
                <c:pt idx="4">
                  <c:v>1060.8150000000001</c:v>
                </c:pt>
                <c:pt idx="5">
                  <c:v>1115.317</c:v>
                </c:pt>
                <c:pt idx="6">
                  <c:v>1213.027</c:v>
                </c:pt>
                <c:pt idx="7">
                  <c:v>1116.759</c:v>
                </c:pt>
                <c:pt idx="8">
                  <c:v>1096.106</c:v>
                </c:pt>
                <c:pt idx="9">
                  <c:v>1113.9590000000001</c:v>
                </c:pt>
                <c:pt idx="10">
                  <c:v>1217.6869999999999</c:v>
                </c:pt>
                <c:pt idx="11">
                  <c:v>1321.201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'2015_Konzum_Dani'!$E$41:$E$52</c:f>
              <c:numCache>
                <c:formatCode>#,##0</c:formatCode>
                <c:ptCount val="12"/>
                <c:pt idx="0">
                  <c:v>1130.412</c:v>
                </c:pt>
                <c:pt idx="1">
                  <c:v>1168.4860000000001</c:v>
                </c:pt>
                <c:pt idx="2">
                  <c:v>1108.5160000000001</c:v>
                </c:pt>
                <c:pt idx="3">
                  <c:v>1011.48</c:v>
                </c:pt>
                <c:pt idx="4">
                  <c:v>986.73800000000006</c:v>
                </c:pt>
                <c:pt idx="5">
                  <c:v>1027.5530000000001</c:v>
                </c:pt>
                <c:pt idx="6">
                  <c:v>1107.7059999999999</c:v>
                </c:pt>
                <c:pt idx="7">
                  <c:v>1031.9870000000001</c:v>
                </c:pt>
                <c:pt idx="8">
                  <c:v>1008.628</c:v>
                </c:pt>
                <c:pt idx="9">
                  <c:v>1013.921</c:v>
                </c:pt>
                <c:pt idx="10">
                  <c:v>1133.72</c:v>
                </c:pt>
                <c:pt idx="11">
                  <c:v>1222.5340000000001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'2015_Konzum_Dani'!$F$41:$F$52</c:f>
              <c:numCache>
                <c:formatCode>#,##0</c:formatCode>
                <c:ptCount val="12"/>
                <c:pt idx="0">
                  <c:v>1064.3150000000001</c:v>
                </c:pt>
                <c:pt idx="1">
                  <c:v>1118.0039999999999</c:v>
                </c:pt>
                <c:pt idx="2">
                  <c:v>1055.9580000000001</c:v>
                </c:pt>
                <c:pt idx="3">
                  <c:v>963.53</c:v>
                </c:pt>
                <c:pt idx="4">
                  <c:v>944.149</c:v>
                </c:pt>
                <c:pt idx="5">
                  <c:v>987.82799999999997</c:v>
                </c:pt>
                <c:pt idx="6">
                  <c:v>1079.1220000000001</c:v>
                </c:pt>
                <c:pt idx="7">
                  <c:v>989.94799999999998</c:v>
                </c:pt>
                <c:pt idx="8">
                  <c:v>979.61300000000006</c:v>
                </c:pt>
                <c:pt idx="9">
                  <c:v>979.29100000000005</c:v>
                </c:pt>
                <c:pt idx="10">
                  <c:v>1089.3240000000001</c:v>
                </c:pt>
                <c:pt idx="11">
                  <c:v>1164.2750000000001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'2015_Konzum_Dani'!$G$41:$G$52</c:f>
              <c:numCache>
                <c:formatCode>#,##0</c:formatCode>
                <c:ptCount val="12"/>
                <c:pt idx="0">
                  <c:v>1047.6669999999999</c:v>
                </c:pt>
                <c:pt idx="1">
                  <c:v>1109.961</c:v>
                </c:pt>
                <c:pt idx="2">
                  <c:v>1044.153</c:v>
                </c:pt>
                <c:pt idx="3">
                  <c:v>951.96299999999997</c:v>
                </c:pt>
                <c:pt idx="4">
                  <c:v>930.61800000000005</c:v>
                </c:pt>
                <c:pt idx="5">
                  <c:v>969.02099999999996</c:v>
                </c:pt>
                <c:pt idx="6">
                  <c:v>1016.7140000000001</c:v>
                </c:pt>
                <c:pt idx="7">
                  <c:v>977.69899999999996</c:v>
                </c:pt>
                <c:pt idx="8">
                  <c:v>955.35699999999997</c:v>
                </c:pt>
                <c:pt idx="9">
                  <c:v>960.26400000000001</c:v>
                </c:pt>
                <c:pt idx="10">
                  <c:v>1075.8</c:v>
                </c:pt>
                <c:pt idx="11">
                  <c:v>1148.2809999999999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'2015_Konzum_Dani'!$H$41:$H$52</c:f>
              <c:numCache>
                <c:formatCode>#,##0</c:formatCode>
                <c:ptCount val="12"/>
                <c:pt idx="0">
                  <c:v>1055.8399999999999</c:v>
                </c:pt>
                <c:pt idx="1">
                  <c:v>1120.6769999999999</c:v>
                </c:pt>
                <c:pt idx="2">
                  <c:v>1057.578</c:v>
                </c:pt>
                <c:pt idx="3">
                  <c:v>961.28200000000004</c:v>
                </c:pt>
                <c:pt idx="4">
                  <c:v>946.375</c:v>
                </c:pt>
                <c:pt idx="5">
                  <c:v>973.101</c:v>
                </c:pt>
                <c:pt idx="6">
                  <c:v>1003.21</c:v>
                </c:pt>
                <c:pt idx="7">
                  <c:v>978.23800000000006</c:v>
                </c:pt>
                <c:pt idx="8">
                  <c:v>966.76099999999997</c:v>
                </c:pt>
                <c:pt idx="9">
                  <c:v>976.26199999999994</c:v>
                </c:pt>
                <c:pt idx="10">
                  <c:v>1098.502</c:v>
                </c:pt>
                <c:pt idx="11">
                  <c:v>1159.221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'2015_Konzum_Dani'!$I$41:$I$52</c:f>
              <c:numCache>
                <c:formatCode>#,##0</c:formatCode>
                <c:ptCount val="12"/>
                <c:pt idx="0">
                  <c:v>1137.162</c:v>
                </c:pt>
                <c:pt idx="1">
                  <c:v>1208.68</c:v>
                </c:pt>
                <c:pt idx="2">
                  <c:v>1145.595</c:v>
                </c:pt>
                <c:pt idx="3">
                  <c:v>1018.407</c:v>
                </c:pt>
                <c:pt idx="4">
                  <c:v>980.02499999999998</c:v>
                </c:pt>
                <c:pt idx="5">
                  <c:v>996.54399999999998</c:v>
                </c:pt>
                <c:pt idx="6">
                  <c:v>1008.961</c:v>
                </c:pt>
                <c:pt idx="7">
                  <c:v>1003.146</c:v>
                </c:pt>
                <c:pt idx="8">
                  <c:v>1038.816</c:v>
                </c:pt>
                <c:pt idx="9">
                  <c:v>1064.6959999999999</c:v>
                </c:pt>
                <c:pt idx="10">
                  <c:v>1191.7460000000001</c:v>
                </c:pt>
                <c:pt idx="11">
                  <c:v>1260.2360000000001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'2015_Konzum_Dani'!$J$41:$J$52</c:f>
              <c:numCache>
                <c:formatCode>#,##0</c:formatCode>
                <c:ptCount val="12"/>
                <c:pt idx="0">
                  <c:v>1302.4190000000001</c:v>
                </c:pt>
                <c:pt idx="1">
                  <c:v>1430.825</c:v>
                </c:pt>
                <c:pt idx="2">
                  <c:v>1331.5150000000001</c:v>
                </c:pt>
                <c:pt idx="3">
                  <c:v>1200.51</c:v>
                </c:pt>
                <c:pt idx="4">
                  <c:v>1131.2570000000001</c:v>
                </c:pt>
                <c:pt idx="5">
                  <c:v>1116.1189999999999</c:v>
                </c:pt>
                <c:pt idx="6">
                  <c:v>1119.288</c:v>
                </c:pt>
                <c:pt idx="7">
                  <c:v>1091.3</c:v>
                </c:pt>
                <c:pt idx="8">
                  <c:v>1169.059</c:v>
                </c:pt>
                <c:pt idx="9">
                  <c:v>1269.796</c:v>
                </c:pt>
                <c:pt idx="10">
                  <c:v>1372.5</c:v>
                </c:pt>
                <c:pt idx="11">
                  <c:v>1477.1890000000001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'2015_Konzum_Dani'!$K$41:$K$52</c:f>
              <c:numCache>
                <c:formatCode>#,##0</c:formatCode>
                <c:ptCount val="12"/>
                <c:pt idx="0">
                  <c:v>1500.1320000000001</c:v>
                </c:pt>
                <c:pt idx="1">
                  <c:v>1611.421</c:v>
                </c:pt>
                <c:pt idx="2">
                  <c:v>1512.521</c:v>
                </c:pt>
                <c:pt idx="3">
                  <c:v>1420.135</c:v>
                </c:pt>
                <c:pt idx="4">
                  <c:v>1338.0150000000001</c:v>
                </c:pt>
                <c:pt idx="5">
                  <c:v>1288.5029999999999</c:v>
                </c:pt>
                <c:pt idx="6">
                  <c:v>1319.4290000000001</c:v>
                </c:pt>
                <c:pt idx="7">
                  <c:v>1267.328</c:v>
                </c:pt>
                <c:pt idx="8">
                  <c:v>1345.4079999999999</c:v>
                </c:pt>
                <c:pt idx="9">
                  <c:v>1484.7529999999999</c:v>
                </c:pt>
                <c:pt idx="10">
                  <c:v>1555.9179999999999</c:v>
                </c:pt>
                <c:pt idx="11">
                  <c:v>1692.3630000000001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'2015_Konzum_Dani'!$L$41:$L$52</c:f>
              <c:numCache>
                <c:formatCode>#,##0</c:formatCode>
                <c:ptCount val="12"/>
                <c:pt idx="0">
                  <c:v>1642.317</c:v>
                </c:pt>
                <c:pt idx="1">
                  <c:v>1725.777</c:v>
                </c:pt>
                <c:pt idx="2">
                  <c:v>1601.0139999999999</c:v>
                </c:pt>
                <c:pt idx="3">
                  <c:v>1494.7080000000001</c:v>
                </c:pt>
                <c:pt idx="4">
                  <c:v>1425.117</c:v>
                </c:pt>
                <c:pt idx="5">
                  <c:v>1381.5989999999999</c:v>
                </c:pt>
                <c:pt idx="6">
                  <c:v>1440.5840000000001</c:v>
                </c:pt>
                <c:pt idx="7">
                  <c:v>1376.249</c:v>
                </c:pt>
                <c:pt idx="8">
                  <c:v>1436.405</c:v>
                </c:pt>
                <c:pt idx="9">
                  <c:v>1573.308</c:v>
                </c:pt>
                <c:pt idx="10">
                  <c:v>1653.732</c:v>
                </c:pt>
                <c:pt idx="11">
                  <c:v>1824.357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'2015_Konzum_Dani'!$M$41:$M$52</c:f>
              <c:numCache>
                <c:formatCode>#,##0</c:formatCode>
                <c:ptCount val="12"/>
                <c:pt idx="0">
                  <c:v>1692.8920000000001</c:v>
                </c:pt>
                <c:pt idx="1">
                  <c:v>1759.144</c:v>
                </c:pt>
                <c:pt idx="2">
                  <c:v>1594.5930000000001</c:v>
                </c:pt>
                <c:pt idx="3">
                  <c:v>1486.6489999999999</c:v>
                </c:pt>
                <c:pt idx="4">
                  <c:v>1449.8040000000001</c:v>
                </c:pt>
                <c:pt idx="5">
                  <c:v>1432.8679999999999</c:v>
                </c:pt>
                <c:pt idx="6">
                  <c:v>1495.173</c:v>
                </c:pt>
                <c:pt idx="7">
                  <c:v>1423.8</c:v>
                </c:pt>
                <c:pt idx="8">
                  <c:v>1466.0229999999999</c:v>
                </c:pt>
                <c:pt idx="9">
                  <c:v>1598.95</c:v>
                </c:pt>
                <c:pt idx="10">
                  <c:v>1657.704</c:v>
                </c:pt>
                <c:pt idx="11">
                  <c:v>1854.8219999999999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'2015_Konzum_Dani'!$N$41:$N$52</c:f>
              <c:numCache>
                <c:formatCode>#,##0</c:formatCode>
                <c:ptCount val="12"/>
                <c:pt idx="0">
                  <c:v>1702.0139999999999</c:v>
                </c:pt>
                <c:pt idx="1">
                  <c:v>1722.23</c:v>
                </c:pt>
                <c:pt idx="2">
                  <c:v>1538.1</c:v>
                </c:pt>
                <c:pt idx="3">
                  <c:v>1450.9369999999999</c:v>
                </c:pt>
                <c:pt idx="4">
                  <c:v>1454.693</c:v>
                </c:pt>
                <c:pt idx="5">
                  <c:v>1440.931</c:v>
                </c:pt>
                <c:pt idx="6">
                  <c:v>1534.5630000000001</c:v>
                </c:pt>
                <c:pt idx="7">
                  <c:v>1432.854</c:v>
                </c:pt>
                <c:pt idx="8">
                  <c:v>1471.577</c:v>
                </c:pt>
                <c:pt idx="9">
                  <c:v>1564.135</c:v>
                </c:pt>
                <c:pt idx="10">
                  <c:v>1627.5</c:v>
                </c:pt>
                <c:pt idx="11">
                  <c:v>1847.62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'2015_Konzum_Dani'!$O$41:$O$52</c:f>
              <c:numCache>
                <c:formatCode>#,##0</c:formatCode>
                <c:ptCount val="12"/>
                <c:pt idx="0">
                  <c:v>1701.3689999999999</c:v>
                </c:pt>
                <c:pt idx="1">
                  <c:v>1673.8989999999999</c:v>
                </c:pt>
                <c:pt idx="2">
                  <c:v>1524.9649999999999</c:v>
                </c:pt>
                <c:pt idx="3">
                  <c:v>1434.018</c:v>
                </c:pt>
                <c:pt idx="4">
                  <c:v>1464.3630000000001</c:v>
                </c:pt>
                <c:pt idx="5">
                  <c:v>1483.8920000000001</c:v>
                </c:pt>
                <c:pt idx="6">
                  <c:v>1583.624</c:v>
                </c:pt>
                <c:pt idx="7">
                  <c:v>1461.4860000000001</c:v>
                </c:pt>
                <c:pt idx="8">
                  <c:v>1489.8340000000001</c:v>
                </c:pt>
                <c:pt idx="9">
                  <c:v>1534.8520000000001</c:v>
                </c:pt>
                <c:pt idx="10">
                  <c:v>1604.0160000000001</c:v>
                </c:pt>
                <c:pt idx="11">
                  <c:v>1830.4159999999999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'2015_Konzum_Dani'!$P$41:$P$52</c:f>
              <c:numCache>
                <c:formatCode>#,##0</c:formatCode>
                <c:ptCount val="12"/>
                <c:pt idx="0">
                  <c:v>1685.4459999999999</c:v>
                </c:pt>
                <c:pt idx="1">
                  <c:v>1678.5619999999999</c:v>
                </c:pt>
                <c:pt idx="2">
                  <c:v>1498.7850000000001</c:v>
                </c:pt>
                <c:pt idx="3">
                  <c:v>1421.115</c:v>
                </c:pt>
                <c:pt idx="4">
                  <c:v>1471.356</c:v>
                </c:pt>
                <c:pt idx="5">
                  <c:v>1473.1</c:v>
                </c:pt>
                <c:pt idx="6">
                  <c:v>1606.4069999999999</c:v>
                </c:pt>
                <c:pt idx="7">
                  <c:v>1470.115</c:v>
                </c:pt>
                <c:pt idx="8">
                  <c:v>1507.2860000000001</c:v>
                </c:pt>
                <c:pt idx="9">
                  <c:v>1510.46</c:v>
                </c:pt>
                <c:pt idx="10">
                  <c:v>1583.0250000000001</c:v>
                </c:pt>
                <c:pt idx="11">
                  <c:v>1810.4970000000001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'2015_Konzum_Dani'!$Q$41:$Q$52</c:f>
              <c:numCache>
                <c:formatCode>#,##0</c:formatCode>
                <c:ptCount val="12"/>
                <c:pt idx="0">
                  <c:v>1728.413</c:v>
                </c:pt>
                <c:pt idx="1">
                  <c:v>1696.549</c:v>
                </c:pt>
                <c:pt idx="2">
                  <c:v>1538.46</c:v>
                </c:pt>
                <c:pt idx="3">
                  <c:v>1411.8689999999999</c:v>
                </c:pt>
                <c:pt idx="4">
                  <c:v>1472.471</c:v>
                </c:pt>
                <c:pt idx="5">
                  <c:v>1482.6679999999999</c:v>
                </c:pt>
                <c:pt idx="6">
                  <c:v>1614.6659999999999</c:v>
                </c:pt>
                <c:pt idx="7">
                  <c:v>1475.586</c:v>
                </c:pt>
                <c:pt idx="8">
                  <c:v>1470.8119999999999</c:v>
                </c:pt>
                <c:pt idx="9">
                  <c:v>1508.058</c:v>
                </c:pt>
                <c:pt idx="10">
                  <c:v>1610.018</c:v>
                </c:pt>
                <c:pt idx="11">
                  <c:v>1868.4829999999999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'2015_Konzum_Dani'!$R$41:$R$52</c:f>
              <c:numCache>
                <c:formatCode>#,##0</c:formatCode>
                <c:ptCount val="12"/>
                <c:pt idx="0">
                  <c:v>1718.575</c:v>
                </c:pt>
                <c:pt idx="1">
                  <c:v>1692.848</c:v>
                </c:pt>
                <c:pt idx="2">
                  <c:v>1543.4770000000001</c:v>
                </c:pt>
                <c:pt idx="3">
                  <c:v>1442.2159999999999</c:v>
                </c:pt>
                <c:pt idx="4">
                  <c:v>1526.1089999999999</c:v>
                </c:pt>
                <c:pt idx="5">
                  <c:v>1519.1369999999999</c:v>
                </c:pt>
                <c:pt idx="6">
                  <c:v>1656.1890000000001</c:v>
                </c:pt>
                <c:pt idx="7">
                  <c:v>1504.777</c:v>
                </c:pt>
                <c:pt idx="8">
                  <c:v>1523.1849999999999</c:v>
                </c:pt>
                <c:pt idx="9">
                  <c:v>1552.1120000000001</c:v>
                </c:pt>
                <c:pt idx="10">
                  <c:v>1602.047</c:v>
                </c:pt>
                <c:pt idx="11">
                  <c:v>1863.6849999999999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'2015_Konzum_Dani'!$S$41:$S$52</c:f>
              <c:numCache>
                <c:formatCode>#,##0</c:formatCode>
                <c:ptCount val="12"/>
                <c:pt idx="0">
                  <c:v>1700.377</c:v>
                </c:pt>
                <c:pt idx="1">
                  <c:v>1660.204</c:v>
                </c:pt>
                <c:pt idx="2">
                  <c:v>1504.8130000000001</c:v>
                </c:pt>
                <c:pt idx="3">
                  <c:v>1446.0450000000001</c:v>
                </c:pt>
                <c:pt idx="4">
                  <c:v>1492.15</c:v>
                </c:pt>
                <c:pt idx="5">
                  <c:v>1493.4929999999999</c:v>
                </c:pt>
                <c:pt idx="6">
                  <c:v>1643.808</c:v>
                </c:pt>
                <c:pt idx="7">
                  <c:v>1484.2829999999999</c:v>
                </c:pt>
                <c:pt idx="8">
                  <c:v>1524.0840000000001</c:v>
                </c:pt>
                <c:pt idx="9">
                  <c:v>1548.616</c:v>
                </c:pt>
                <c:pt idx="10">
                  <c:v>1599.354</c:v>
                </c:pt>
                <c:pt idx="11">
                  <c:v>1883.886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'2015_Konzum_Dani'!$T$41:$T$52</c:f>
              <c:numCache>
                <c:formatCode>#,##0</c:formatCode>
                <c:ptCount val="12"/>
                <c:pt idx="0">
                  <c:v>1734.2550000000001</c:v>
                </c:pt>
                <c:pt idx="1">
                  <c:v>1644.952</c:v>
                </c:pt>
                <c:pt idx="2">
                  <c:v>1492.373</c:v>
                </c:pt>
                <c:pt idx="3">
                  <c:v>1403.9580000000001</c:v>
                </c:pt>
                <c:pt idx="4">
                  <c:v>1439.8679999999999</c:v>
                </c:pt>
                <c:pt idx="5">
                  <c:v>1469.5609999999999</c:v>
                </c:pt>
                <c:pt idx="6">
                  <c:v>1611.47</c:v>
                </c:pt>
                <c:pt idx="7">
                  <c:v>1458.326</c:v>
                </c:pt>
                <c:pt idx="8">
                  <c:v>1488.7539999999999</c:v>
                </c:pt>
                <c:pt idx="9">
                  <c:v>1549.92</c:v>
                </c:pt>
                <c:pt idx="10">
                  <c:v>1736.962</c:v>
                </c:pt>
                <c:pt idx="11">
                  <c:v>1979.067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'2015_Konzum_Dani'!$U$41:$U$52</c:f>
              <c:numCache>
                <c:formatCode>#,##0</c:formatCode>
                <c:ptCount val="12"/>
                <c:pt idx="0">
                  <c:v>1818.1079999999999</c:v>
                </c:pt>
                <c:pt idx="1">
                  <c:v>1776.0060000000001</c:v>
                </c:pt>
                <c:pt idx="2">
                  <c:v>1548.421</c:v>
                </c:pt>
                <c:pt idx="3">
                  <c:v>1345.6279999999999</c:v>
                </c:pt>
                <c:pt idx="4">
                  <c:v>1386.944</c:v>
                </c:pt>
                <c:pt idx="5">
                  <c:v>1431.2080000000001</c:v>
                </c:pt>
                <c:pt idx="6">
                  <c:v>1561.2809999999999</c:v>
                </c:pt>
                <c:pt idx="7">
                  <c:v>1416.1220000000001</c:v>
                </c:pt>
                <c:pt idx="8">
                  <c:v>1428.69</c:v>
                </c:pt>
                <c:pt idx="9">
                  <c:v>1594.057</c:v>
                </c:pt>
                <c:pt idx="10">
                  <c:v>1880.979</c:v>
                </c:pt>
                <c:pt idx="11">
                  <c:v>2011.7639999999999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'2015_Konzum_Dani'!$V$41:$V$52</c:f>
              <c:numCache>
                <c:formatCode>#,##0</c:formatCode>
                <c:ptCount val="12"/>
                <c:pt idx="0">
                  <c:v>1764.6569999999999</c:v>
                </c:pt>
                <c:pt idx="1">
                  <c:v>1913.106</c:v>
                </c:pt>
                <c:pt idx="2">
                  <c:v>1756.944</c:v>
                </c:pt>
                <c:pt idx="3">
                  <c:v>1351.4860000000001</c:v>
                </c:pt>
                <c:pt idx="4">
                  <c:v>1368.0650000000001</c:v>
                </c:pt>
                <c:pt idx="5">
                  <c:v>1425.9770000000001</c:v>
                </c:pt>
                <c:pt idx="6">
                  <c:v>1539.4780000000001</c:v>
                </c:pt>
                <c:pt idx="7">
                  <c:v>1396.7260000000001</c:v>
                </c:pt>
                <c:pt idx="8">
                  <c:v>1462.079</c:v>
                </c:pt>
                <c:pt idx="9">
                  <c:v>1739.7159999999999</c:v>
                </c:pt>
                <c:pt idx="10">
                  <c:v>1828.0519999999999</c:v>
                </c:pt>
                <c:pt idx="11">
                  <c:v>1962.712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'2015_Konzum_Dani'!$W$41:$W$52</c:f>
              <c:numCache>
                <c:formatCode>#,##0</c:formatCode>
                <c:ptCount val="12"/>
                <c:pt idx="0">
                  <c:v>1745.2149999999999</c:v>
                </c:pt>
                <c:pt idx="1">
                  <c:v>1864.489</c:v>
                </c:pt>
                <c:pt idx="2">
                  <c:v>1788.549</c:v>
                </c:pt>
                <c:pt idx="3">
                  <c:v>1498.2629999999999</c:v>
                </c:pt>
                <c:pt idx="4">
                  <c:v>1389.4480000000001</c:v>
                </c:pt>
                <c:pt idx="5">
                  <c:v>1438.606</c:v>
                </c:pt>
                <c:pt idx="6">
                  <c:v>1573.7360000000001</c:v>
                </c:pt>
                <c:pt idx="7">
                  <c:v>1432.1279999999999</c:v>
                </c:pt>
                <c:pt idx="8">
                  <c:v>1663.4960000000001</c:v>
                </c:pt>
                <c:pt idx="9">
                  <c:v>1745.299</c:v>
                </c:pt>
                <c:pt idx="10">
                  <c:v>1779.94</c:v>
                </c:pt>
                <c:pt idx="11">
                  <c:v>1925.779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'2015_Konzum_Dani'!$X$41:$X$52</c:f>
              <c:numCache>
                <c:formatCode>#,##0</c:formatCode>
                <c:ptCount val="12"/>
                <c:pt idx="0">
                  <c:v>1684.4880000000001</c:v>
                </c:pt>
                <c:pt idx="1">
                  <c:v>1823.752</c:v>
                </c:pt>
                <c:pt idx="2">
                  <c:v>1709.0219999999999</c:v>
                </c:pt>
                <c:pt idx="3">
                  <c:v>1686.7260000000001</c:v>
                </c:pt>
                <c:pt idx="4">
                  <c:v>1527</c:v>
                </c:pt>
                <c:pt idx="5">
                  <c:v>1470.6120000000001</c:v>
                </c:pt>
                <c:pt idx="6">
                  <c:v>1605.056</c:v>
                </c:pt>
                <c:pt idx="7">
                  <c:v>1519.1020000000001</c:v>
                </c:pt>
                <c:pt idx="8">
                  <c:v>1690.87</c:v>
                </c:pt>
                <c:pt idx="9">
                  <c:v>1690.088</c:v>
                </c:pt>
                <c:pt idx="10">
                  <c:v>1717.3309999999999</c:v>
                </c:pt>
                <c:pt idx="11">
                  <c:v>1871.1279999999999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'2015_Konzum_Dani'!$Y$41:$Y$52</c:f>
              <c:numCache>
                <c:formatCode>#,##0</c:formatCode>
                <c:ptCount val="12"/>
                <c:pt idx="0">
                  <c:v>1612.2919999999999</c:v>
                </c:pt>
                <c:pt idx="1">
                  <c:v>1729.8589999999999</c:v>
                </c:pt>
                <c:pt idx="2">
                  <c:v>1609.3230000000001</c:v>
                </c:pt>
                <c:pt idx="3">
                  <c:v>1595.8150000000001</c:v>
                </c:pt>
                <c:pt idx="4">
                  <c:v>1597.7539999999999</c:v>
                </c:pt>
                <c:pt idx="5">
                  <c:v>1503.3050000000001</c:v>
                </c:pt>
                <c:pt idx="6">
                  <c:v>1648.425</c:v>
                </c:pt>
                <c:pt idx="7">
                  <c:v>1455.039</c:v>
                </c:pt>
                <c:pt idx="8">
                  <c:v>1568.3889999999999</c:v>
                </c:pt>
                <c:pt idx="9">
                  <c:v>1588.4690000000001</c:v>
                </c:pt>
                <c:pt idx="10">
                  <c:v>1617.143</c:v>
                </c:pt>
                <c:pt idx="11">
                  <c:v>1788.5360000000001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'2015_Konzum_Dani'!$Z$41:$Z$52</c:f>
              <c:numCache>
                <c:formatCode>#,##0</c:formatCode>
                <c:ptCount val="12"/>
                <c:pt idx="0">
                  <c:v>1529.9749999999999</c:v>
                </c:pt>
                <c:pt idx="1">
                  <c:v>1615.336</c:v>
                </c:pt>
                <c:pt idx="2">
                  <c:v>1476.069</c:v>
                </c:pt>
                <c:pt idx="3">
                  <c:v>1409.1959999999999</c:v>
                </c:pt>
                <c:pt idx="4">
                  <c:v>1424.74</c:v>
                </c:pt>
                <c:pt idx="5">
                  <c:v>1367.8230000000001</c:v>
                </c:pt>
                <c:pt idx="6">
                  <c:v>1543.83</c:v>
                </c:pt>
                <c:pt idx="7">
                  <c:v>1317.414</c:v>
                </c:pt>
                <c:pt idx="8">
                  <c:v>1382.2380000000001</c:v>
                </c:pt>
                <c:pt idx="9">
                  <c:v>1430.193</c:v>
                </c:pt>
                <c:pt idx="10">
                  <c:v>1498.4570000000001</c:v>
                </c:pt>
                <c:pt idx="11">
                  <c:v>1674.5550000000001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'2015_Konzum_Dani'!$C$41:$C$52</c:f>
              <c:numCache>
                <c:formatCode>dd\-mm\-yyyy</c:formatCode>
                <c:ptCount val="12"/>
                <c:pt idx="0">
                  <c:v>42025</c:v>
                </c:pt>
                <c:pt idx="1">
                  <c:v>42053</c:v>
                </c:pt>
                <c:pt idx="2">
                  <c:v>42081</c:v>
                </c:pt>
                <c:pt idx="3">
                  <c:v>42109</c:v>
                </c:pt>
                <c:pt idx="4">
                  <c:v>42144</c:v>
                </c:pt>
                <c:pt idx="5">
                  <c:v>42172</c:v>
                </c:pt>
                <c:pt idx="6">
                  <c:v>42200</c:v>
                </c:pt>
                <c:pt idx="7">
                  <c:v>42235</c:v>
                </c:pt>
                <c:pt idx="8">
                  <c:v>42263</c:v>
                </c:pt>
                <c:pt idx="9">
                  <c:v>42298</c:v>
                </c:pt>
                <c:pt idx="10">
                  <c:v>42326</c:v>
                </c:pt>
                <c:pt idx="11">
                  <c:v>42354</c:v>
                </c:pt>
              </c:numCache>
            </c:numRef>
          </c:cat>
          <c:val>
            <c:numRef>
              <c:f>'2015_Konzum_Dani'!$AA$41:$AA$52</c:f>
              <c:numCache>
                <c:formatCode>#,##0</c:formatCode>
                <c:ptCount val="12"/>
                <c:pt idx="0">
                  <c:v>1379.8440000000001</c:v>
                </c:pt>
                <c:pt idx="1">
                  <c:v>1442.145</c:v>
                </c:pt>
                <c:pt idx="2">
                  <c:v>1307.2470000000001</c:v>
                </c:pt>
                <c:pt idx="3">
                  <c:v>1249.8520000000001</c:v>
                </c:pt>
                <c:pt idx="4">
                  <c:v>1251.4760000000001</c:v>
                </c:pt>
                <c:pt idx="5">
                  <c:v>1200.8130000000001</c:v>
                </c:pt>
                <c:pt idx="6">
                  <c:v>1404.4290000000001</c:v>
                </c:pt>
                <c:pt idx="7">
                  <c:v>1204.9939999999999</c:v>
                </c:pt>
                <c:pt idx="8">
                  <c:v>1264.1890000000001</c:v>
                </c:pt>
                <c:pt idx="9">
                  <c:v>1287.981</c:v>
                </c:pt>
                <c:pt idx="10">
                  <c:v>1346.4490000000001</c:v>
                </c:pt>
                <c:pt idx="11">
                  <c:v>1509.461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8499824"/>
        <c:axId val="-1688502000"/>
      </c:barChart>
      <c:catAx>
        <c:axId val="-16884998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850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850200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849982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'2015_Konzum_Dani'!$D$23:$D$34</c:f>
              <c:numCache>
                <c:formatCode>#,##0</c:formatCode>
                <c:ptCount val="12"/>
                <c:pt idx="0" formatCode="0">
                  <c:v>1210.058</c:v>
                </c:pt>
                <c:pt idx="1">
                  <c:v>1162.7470000000001</c:v>
                </c:pt>
                <c:pt idx="2">
                  <c:v>1132.011</c:v>
                </c:pt>
                <c:pt idx="3">
                  <c:v>1022.667</c:v>
                </c:pt>
                <c:pt idx="4">
                  <c:v>1005.529</c:v>
                </c:pt>
                <c:pt idx="5">
                  <c:v>1013.231</c:v>
                </c:pt>
                <c:pt idx="6">
                  <c:v>1162.662</c:v>
                </c:pt>
                <c:pt idx="7">
                  <c:v>1051.451</c:v>
                </c:pt>
                <c:pt idx="8">
                  <c:v>1035.748</c:v>
                </c:pt>
                <c:pt idx="9">
                  <c:v>1041.1579999999999</c:v>
                </c:pt>
                <c:pt idx="10">
                  <c:v>1122.7950000000001</c:v>
                </c:pt>
                <c:pt idx="11">
                  <c:v>1241.9390000000001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'2015_Konzum_Dani'!$E$23:$E$34</c:f>
              <c:numCache>
                <c:formatCode>#,##0</c:formatCode>
                <c:ptCount val="12"/>
                <c:pt idx="0">
                  <c:v>1109.4010000000001</c:v>
                </c:pt>
                <c:pt idx="1">
                  <c:v>1075.7860000000001</c:v>
                </c:pt>
                <c:pt idx="2">
                  <c:v>1046.691</c:v>
                </c:pt>
                <c:pt idx="3">
                  <c:v>948.29700000000003</c:v>
                </c:pt>
                <c:pt idx="4">
                  <c:v>917.31899999999996</c:v>
                </c:pt>
                <c:pt idx="5">
                  <c:v>933.85500000000002</c:v>
                </c:pt>
                <c:pt idx="6">
                  <c:v>1091.4860000000001</c:v>
                </c:pt>
                <c:pt idx="7">
                  <c:v>978.26599999999996</c:v>
                </c:pt>
                <c:pt idx="8">
                  <c:v>960.32100000000003</c:v>
                </c:pt>
                <c:pt idx="9">
                  <c:v>974.59</c:v>
                </c:pt>
                <c:pt idx="10">
                  <c:v>1041.896</c:v>
                </c:pt>
                <c:pt idx="11">
                  <c:v>1148.693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'2015_Konzum_Dani'!$F$23:$F$34</c:f>
              <c:numCache>
                <c:formatCode>#,##0</c:formatCode>
                <c:ptCount val="12"/>
                <c:pt idx="0">
                  <c:v>1060.4839999999999</c:v>
                </c:pt>
                <c:pt idx="1">
                  <c:v>1024.5889999999999</c:v>
                </c:pt>
                <c:pt idx="2">
                  <c:v>1006.772</c:v>
                </c:pt>
                <c:pt idx="3">
                  <c:v>915.56700000000001</c:v>
                </c:pt>
                <c:pt idx="4">
                  <c:v>880.548</c:v>
                </c:pt>
                <c:pt idx="5">
                  <c:v>889.39099999999996</c:v>
                </c:pt>
                <c:pt idx="6">
                  <c:v>1031.4259999999999</c:v>
                </c:pt>
                <c:pt idx="7">
                  <c:v>939.06399999999996</c:v>
                </c:pt>
                <c:pt idx="8">
                  <c:v>927.30399999999997</c:v>
                </c:pt>
                <c:pt idx="9">
                  <c:v>935.18600000000004</c:v>
                </c:pt>
                <c:pt idx="10">
                  <c:v>1001.231</c:v>
                </c:pt>
                <c:pt idx="11">
                  <c:v>1090.904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'2015_Konzum_Dani'!$G$23:$G$34</c:f>
              <c:numCache>
                <c:formatCode>#,##0</c:formatCode>
                <c:ptCount val="12"/>
                <c:pt idx="0">
                  <c:v>1025.5619999999999</c:v>
                </c:pt>
                <c:pt idx="1">
                  <c:v>1007.336</c:v>
                </c:pt>
                <c:pt idx="2">
                  <c:v>979.15599999999995</c:v>
                </c:pt>
                <c:pt idx="3">
                  <c:v>893.29499999999996</c:v>
                </c:pt>
                <c:pt idx="4">
                  <c:v>858.31899999999996</c:v>
                </c:pt>
                <c:pt idx="5">
                  <c:v>877.55200000000002</c:v>
                </c:pt>
                <c:pt idx="6">
                  <c:v>966.04</c:v>
                </c:pt>
                <c:pt idx="7">
                  <c:v>920.49400000000003</c:v>
                </c:pt>
                <c:pt idx="8">
                  <c:v>913.58199999999999</c:v>
                </c:pt>
                <c:pt idx="9">
                  <c:v>926.96299999999997</c:v>
                </c:pt>
                <c:pt idx="10">
                  <c:v>986.65099999999995</c:v>
                </c:pt>
                <c:pt idx="11">
                  <c:v>1077.4190000000001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'2015_Konzum_Dani'!$H$23:$H$34</c:f>
              <c:numCache>
                <c:formatCode>#,##0</c:formatCode>
                <c:ptCount val="12"/>
                <c:pt idx="0">
                  <c:v>1043.9670000000001</c:v>
                </c:pt>
                <c:pt idx="1">
                  <c:v>1030.8889999999999</c:v>
                </c:pt>
                <c:pt idx="2">
                  <c:v>1003.301</c:v>
                </c:pt>
                <c:pt idx="3">
                  <c:v>901.58199999999999</c:v>
                </c:pt>
                <c:pt idx="4">
                  <c:v>867.03</c:v>
                </c:pt>
                <c:pt idx="5">
                  <c:v>882.23199999999997</c:v>
                </c:pt>
                <c:pt idx="6">
                  <c:v>938.9</c:v>
                </c:pt>
                <c:pt idx="7">
                  <c:v>929.22400000000005</c:v>
                </c:pt>
                <c:pt idx="8">
                  <c:v>913.86900000000003</c:v>
                </c:pt>
                <c:pt idx="9">
                  <c:v>932.09799999999996</c:v>
                </c:pt>
                <c:pt idx="10">
                  <c:v>1002.485</c:v>
                </c:pt>
                <c:pt idx="11">
                  <c:v>1104.1669999999999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'2015_Konzum_Dani'!$I$23:$I$34</c:f>
              <c:numCache>
                <c:formatCode>#,##0</c:formatCode>
                <c:ptCount val="12"/>
                <c:pt idx="0">
                  <c:v>1115.1120000000001</c:v>
                </c:pt>
                <c:pt idx="1">
                  <c:v>1124.5640000000001</c:v>
                </c:pt>
                <c:pt idx="2">
                  <c:v>1078.9860000000001</c:v>
                </c:pt>
                <c:pt idx="3">
                  <c:v>958.96799999999996</c:v>
                </c:pt>
                <c:pt idx="4">
                  <c:v>889.73299999999995</c:v>
                </c:pt>
                <c:pt idx="5">
                  <c:v>913.47699999999998</c:v>
                </c:pt>
                <c:pt idx="6">
                  <c:v>903.976</c:v>
                </c:pt>
                <c:pt idx="7">
                  <c:v>968.26300000000003</c:v>
                </c:pt>
                <c:pt idx="8">
                  <c:v>986.01599999999996</c:v>
                </c:pt>
                <c:pt idx="9">
                  <c:v>1008.724</c:v>
                </c:pt>
                <c:pt idx="10">
                  <c:v>1099.53</c:v>
                </c:pt>
                <c:pt idx="11">
                  <c:v>1207.605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'2015_Konzum_Dani'!$J$23:$J$34</c:f>
              <c:numCache>
                <c:formatCode>#,##0</c:formatCode>
                <c:ptCount val="12"/>
                <c:pt idx="0">
                  <c:v>1298.865</c:v>
                </c:pt>
                <c:pt idx="1">
                  <c:v>1310.3340000000001</c:v>
                </c:pt>
                <c:pt idx="2">
                  <c:v>1249.2629999999999</c:v>
                </c:pt>
                <c:pt idx="3">
                  <c:v>1108.318</c:v>
                </c:pt>
                <c:pt idx="4">
                  <c:v>957.78800000000001</c:v>
                </c:pt>
                <c:pt idx="5">
                  <c:v>1060.6510000000001</c:v>
                </c:pt>
                <c:pt idx="6">
                  <c:v>961.75300000000004</c:v>
                </c:pt>
                <c:pt idx="7">
                  <c:v>1073.2429999999999</c:v>
                </c:pt>
                <c:pt idx="8">
                  <c:v>1146.2270000000001</c:v>
                </c:pt>
                <c:pt idx="9">
                  <c:v>1162.308</c:v>
                </c:pt>
                <c:pt idx="10">
                  <c:v>1301.241</c:v>
                </c:pt>
                <c:pt idx="11">
                  <c:v>1401.674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'2015_Konzum_Dani'!$K$23:$K$34</c:f>
              <c:numCache>
                <c:formatCode>#,##0</c:formatCode>
                <c:ptCount val="12"/>
                <c:pt idx="0">
                  <c:v>1487.15</c:v>
                </c:pt>
                <c:pt idx="1">
                  <c:v>1510.2550000000001</c:v>
                </c:pt>
                <c:pt idx="2">
                  <c:v>1450.9770000000001</c:v>
                </c:pt>
                <c:pt idx="3">
                  <c:v>1332.6479999999999</c:v>
                </c:pt>
                <c:pt idx="4">
                  <c:v>1133.768</c:v>
                </c:pt>
                <c:pt idx="5">
                  <c:v>1248.413</c:v>
                </c:pt>
                <c:pt idx="6">
                  <c:v>1101.2239999999999</c:v>
                </c:pt>
                <c:pt idx="7">
                  <c:v>1270.0119999999999</c:v>
                </c:pt>
                <c:pt idx="8">
                  <c:v>1348.6369999999999</c:v>
                </c:pt>
                <c:pt idx="9">
                  <c:v>1353.8879999999999</c:v>
                </c:pt>
                <c:pt idx="10">
                  <c:v>1507.443</c:v>
                </c:pt>
                <c:pt idx="11">
                  <c:v>1594.5060000000001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'2015_Konzum_Dani'!$L$23:$L$34</c:f>
              <c:numCache>
                <c:formatCode>#,##0</c:formatCode>
                <c:ptCount val="12"/>
                <c:pt idx="0">
                  <c:v>1612.981</c:v>
                </c:pt>
                <c:pt idx="1">
                  <c:v>1664.7929999999999</c:v>
                </c:pt>
                <c:pt idx="2">
                  <c:v>1554.2739999999999</c:v>
                </c:pt>
                <c:pt idx="3">
                  <c:v>1429.875</c:v>
                </c:pt>
                <c:pt idx="4">
                  <c:v>1265.979</c:v>
                </c:pt>
                <c:pt idx="5">
                  <c:v>1347.115</c:v>
                </c:pt>
                <c:pt idx="6">
                  <c:v>1232.777</c:v>
                </c:pt>
                <c:pt idx="7">
                  <c:v>1379.856</c:v>
                </c:pt>
                <c:pt idx="8">
                  <c:v>1453.809</c:v>
                </c:pt>
                <c:pt idx="9">
                  <c:v>1444.9059999999999</c:v>
                </c:pt>
                <c:pt idx="10">
                  <c:v>1612.7349999999999</c:v>
                </c:pt>
                <c:pt idx="11">
                  <c:v>1711.5820000000001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'2015_Konzum_Dani'!$M$23:$M$34</c:f>
              <c:numCache>
                <c:formatCode>#,##0</c:formatCode>
                <c:ptCount val="12"/>
                <c:pt idx="0">
                  <c:v>1666.8789999999999</c:v>
                </c:pt>
                <c:pt idx="1">
                  <c:v>1692.961</c:v>
                </c:pt>
                <c:pt idx="2">
                  <c:v>1569.374</c:v>
                </c:pt>
                <c:pt idx="3">
                  <c:v>1461.8389999999999</c:v>
                </c:pt>
                <c:pt idx="4">
                  <c:v>1369.213</c:v>
                </c:pt>
                <c:pt idx="5">
                  <c:v>1386.7049999999999</c:v>
                </c:pt>
                <c:pt idx="6">
                  <c:v>1335.33</c:v>
                </c:pt>
                <c:pt idx="7">
                  <c:v>1425.6969999999999</c:v>
                </c:pt>
                <c:pt idx="8">
                  <c:v>1491.4970000000001</c:v>
                </c:pt>
                <c:pt idx="9">
                  <c:v>1472.566</c:v>
                </c:pt>
                <c:pt idx="10">
                  <c:v>1666.26</c:v>
                </c:pt>
                <c:pt idx="11">
                  <c:v>1738.2180000000001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'2015_Konzum_Dani'!$N$23:$N$34</c:f>
              <c:numCache>
                <c:formatCode>#,##0</c:formatCode>
                <c:ptCount val="12"/>
                <c:pt idx="0">
                  <c:v>1686.9580000000001</c:v>
                </c:pt>
                <c:pt idx="1">
                  <c:v>1671.079</c:v>
                </c:pt>
                <c:pt idx="2">
                  <c:v>1547.4110000000001</c:v>
                </c:pt>
                <c:pt idx="3">
                  <c:v>1451.223</c:v>
                </c:pt>
                <c:pt idx="4">
                  <c:v>1394.7670000000001</c:v>
                </c:pt>
                <c:pt idx="5">
                  <c:v>1380.6420000000001</c:v>
                </c:pt>
                <c:pt idx="6">
                  <c:v>1387.953</c:v>
                </c:pt>
                <c:pt idx="7">
                  <c:v>1436.826</c:v>
                </c:pt>
                <c:pt idx="8">
                  <c:v>1486.951</c:v>
                </c:pt>
                <c:pt idx="9">
                  <c:v>1466.7940000000001</c:v>
                </c:pt>
                <c:pt idx="10">
                  <c:v>1638.98</c:v>
                </c:pt>
                <c:pt idx="11">
                  <c:v>1711.989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'2015_Konzum_Dani'!$O$23:$O$34</c:f>
              <c:numCache>
                <c:formatCode>#,##0</c:formatCode>
                <c:ptCount val="12"/>
                <c:pt idx="0">
                  <c:v>1673.8219999999999</c:v>
                </c:pt>
                <c:pt idx="1">
                  <c:v>1658.1579999999999</c:v>
                </c:pt>
                <c:pt idx="2">
                  <c:v>1508.7539999999999</c:v>
                </c:pt>
                <c:pt idx="3">
                  <c:v>1441.3520000000001</c:v>
                </c:pt>
                <c:pt idx="4">
                  <c:v>1401.2929999999999</c:v>
                </c:pt>
                <c:pt idx="5">
                  <c:v>1408.9549999999999</c:v>
                </c:pt>
                <c:pt idx="6">
                  <c:v>1410.9269999999999</c:v>
                </c:pt>
                <c:pt idx="7">
                  <c:v>1460.6369999999999</c:v>
                </c:pt>
                <c:pt idx="8">
                  <c:v>1486.5340000000001</c:v>
                </c:pt>
                <c:pt idx="9">
                  <c:v>1488.29</c:v>
                </c:pt>
                <c:pt idx="10">
                  <c:v>1633.617</c:v>
                </c:pt>
                <c:pt idx="11">
                  <c:v>1684.675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'2015_Konzum_Dani'!$P$23:$P$34</c:f>
              <c:numCache>
                <c:formatCode>#,##0</c:formatCode>
                <c:ptCount val="12"/>
                <c:pt idx="0">
                  <c:v>1661.28</c:v>
                </c:pt>
                <c:pt idx="1">
                  <c:v>1627.193</c:v>
                </c:pt>
                <c:pt idx="2">
                  <c:v>1498.096</c:v>
                </c:pt>
                <c:pt idx="3">
                  <c:v>1431.7370000000001</c:v>
                </c:pt>
                <c:pt idx="4">
                  <c:v>1371.838</c:v>
                </c:pt>
                <c:pt idx="5">
                  <c:v>1409.518</c:v>
                </c:pt>
                <c:pt idx="6">
                  <c:v>1417.0740000000001</c:v>
                </c:pt>
                <c:pt idx="7">
                  <c:v>1466.1969999999999</c:v>
                </c:pt>
                <c:pt idx="8">
                  <c:v>1480.6559999999999</c:v>
                </c:pt>
                <c:pt idx="9">
                  <c:v>1483.231</c:v>
                </c:pt>
                <c:pt idx="10">
                  <c:v>1622.347</c:v>
                </c:pt>
                <c:pt idx="11">
                  <c:v>1669.47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'2015_Konzum_Dani'!$Q$23:$Q$34</c:f>
              <c:numCache>
                <c:formatCode>#,##0</c:formatCode>
                <c:ptCount val="12"/>
                <c:pt idx="0">
                  <c:v>1710.595</c:v>
                </c:pt>
                <c:pt idx="1">
                  <c:v>1676.039</c:v>
                </c:pt>
                <c:pt idx="2">
                  <c:v>1524.479</c:v>
                </c:pt>
                <c:pt idx="3">
                  <c:v>1429.711</c:v>
                </c:pt>
                <c:pt idx="4">
                  <c:v>1364.278</c:v>
                </c:pt>
                <c:pt idx="5">
                  <c:v>1414.8679999999999</c:v>
                </c:pt>
                <c:pt idx="6">
                  <c:v>1413.473</c:v>
                </c:pt>
                <c:pt idx="7">
                  <c:v>1486.596</c:v>
                </c:pt>
                <c:pt idx="8">
                  <c:v>1464.461</c:v>
                </c:pt>
                <c:pt idx="9">
                  <c:v>1477.4110000000001</c:v>
                </c:pt>
                <c:pt idx="10">
                  <c:v>1676.4590000000001</c:v>
                </c:pt>
                <c:pt idx="11">
                  <c:v>1706.2929999999999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'2015_Konzum_Dani'!$R$23:$R$34</c:f>
              <c:numCache>
                <c:formatCode>#,##0</c:formatCode>
                <c:ptCount val="12"/>
                <c:pt idx="0">
                  <c:v>1703.4190000000001</c:v>
                </c:pt>
                <c:pt idx="1">
                  <c:v>1663.136</c:v>
                </c:pt>
                <c:pt idx="2">
                  <c:v>1514.4559999999999</c:v>
                </c:pt>
                <c:pt idx="3">
                  <c:v>1451.3389999999999</c:v>
                </c:pt>
                <c:pt idx="4">
                  <c:v>1377.559</c:v>
                </c:pt>
                <c:pt idx="5">
                  <c:v>1447.895</c:v>
                </c:pt>
                <c:pt idx="6">
                  <c:v>1368.9079999999999</c:v>
                </c:pt>
                <c:pt idx="7">
                  <c:v>1518.2719999999999</c:v>
                </c:pt>
                <c:pt idx="8">
                  <c:v>1500.846</c:v>
                </c:pt>
                <c:pt idx="9">
                  <c:v>1463.84</c:v>
                </c:pt>
                <c:pt idx="10">
                  <c:v>1695.088</c:v>
                </c:pt>
                <c:pt idx="11">
                  <c:v>1709.77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'2015_Konzum_Dani'!$S$23:$S$34</c:f>
              <c:numCache>
                <c:formatCode>#,##0</c:formatCode>
                <c:ptCount val="12"/>
                <c:pt idx="0">
                  <c:v>1674.9949999999999</c:v>
                </c:pt>
                <c:pt idx="1">
                  <c:v>1606.7429999999999</c:v>
                </c:pt>
                <c:pt idx="2">
                  <c:v>1474.242</c:v>
                </c:pt>
                <c:pt idx="3">
                  <c:v>1455.6849999999999</c:v>
                </c:pt>
                <c:pt idx="4">
                  <c:v>1359.7429999999999</c:v>
                </c:pt>
                <c:pt idx="5">
                  <c:v>1428.704</c:v>
                </c:pt>
                <c:pt idx="6">
                  <c:v>1351.893</c:v>
                </c:pt>
                <c:pt idx="7">
                  <c:v>1497.9349999999999</c:v>
                </c:pt>
                <c:pt idx="8">
                  <c:v>1488.0519999999999</c:v>
                </c:pt>
                <c:pt idx="9">
                  <c:v>1496.6659999999999</c:v>
                </c:pt>
                <c:pt idx="10">
                  <c:v>1696.027</c:v>
                </c:pt>
                <c:pt idx="11">
                  <c:v>1742.9549999999999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'2015_Konzum_Dani'!$T$23:$T$34</c:f>
              <c:numCache>
                <c:formatCode>#,##0</c:formatCode>
                <c:ptCount val="12"/>
                <c:pt idx="0">
                  <c:v>1713.9</c:v>
                </c:pt>
                <c:pt idx="1">
                  <c:v>1592.5419999999999</c:v>
                </c:pt>
                <c:pt idx="2">
                  <c:v>1440.65</c:v>
                </c:pt>
                <c:pt idx="3">
                  <c:v>1428.519</c:v>
                </c:pt>
                <c:pt idx="4">
                  <c:v>1322.116</c:v>
                </c:pt>
                <c:pt idx="5">
                  <c:v>1378.9259999999999</c:v>
                </c:pt>
                <c:pt idx="6">
                  <c:v>1353.769</c:v>
                </c:pt>
                <c:pt idx="7">
                  <c:v>1456.961</c:v>
                </c:pt>
                <c:pt idx="8">
                  <c:v>1474.2080000000001</c:v>
                </c:pt>
                <c:pt idx="9">
                  <c:v>1469.0160000000001</c:v>
                </c:pt>
                <c:pt idx="10">
                  <c:v>1818.838</c:v>
                </c:pt>
                <c:pt idx="11">
                  <c:v>1870.116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'2015_Konzum_Dani'!$U$23:$U$34</c:f>
              <c:numCache>
                <c:formatCode>#,##0</c:formatCode>
                <c:ptCount val="12"/>
                <c:pt idx="0">
                  <c:v>1819.7460000000001</c:v>
                </c:pt>
                <c:pt idx="1">
                  <c:v>1698.7529999999999</c:v>
                </c:pt>
                <c:pt idx="2">
                  <c:v>1461.856</c:v>
                </c:pt>
                <c:pt idx="3">
                  <c:v>1396.0039999999999</c:v>
                </c:pt>
                <c:pt idx="4">
                  <c:v>1285.9949999999999</c:v>
                </c:pt>
                <c:pt idx="5">
                  <c:v>1315.5</c:v>
                </c:pt>
                <c:pt idx="6">
                  <c:v>1343.434</c:v>
                </c:pt>
                <c:pt idx="7">
                  <c:v>1396.289</c:v>
                </c:pt>
                <c:pt idx="8">
                  <c:v>1461.097</c:v>
                </c:pt>
                <c:pt idx="9">
                  <c:v>1432.24</c:v>
                </c:pt>
                <c:pt idx="10">
                  <c:v>1878.05</c:v>
                </c:pt>
                <c:pt idx="11">
                  <c:v>1941.037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'2015_Konzum_Dani'!$V$23:$V$34</c:f>
              <c:numCache>
                <c:formatCode>#,##0</c:formatCode>
                <c:ptCount val="12"/>
                <c:pt idx="0">
                  <c:v>1805.519</c:v>
                </c:pt>
                <c:pt idx="1">
                  <c:v>1821.105</c:v>
                </c:pt>
                <c:pt idx="2">
                  <c:v>1667.752</c:v>
                </c:pt>
                <c:pt idx="3">
                  <c:v>1397.8109999999999</c:v>
                </c:pt>
                <c:pt idx="4">
                  <c:v>1246.098</c:v>
                </c:pt>
                <c:pt idx="5">
                  <c:v>1299.595</c:v>
                </c:pt>
                <c:pt idx="6">
                  <c:v>1346.127</c:v>
                </c:pt>
                <c:pt idx="7">
                  <c:v>1378.63</c:v>
                </c:pt>
                <c:pt idx="8">
                  <c:v>1543.078</c:v>
                </c:pt>
                <c:pt idx="9">
                  <c:v>1549.088</c:v>
                </c:pt>
                <c:pt idx="10">
                  <c:v>1834.4480000000001</c:v>
                </c:pt>
                <c:pt idx="11">
                  <c:v>1874.173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'2015_Konzum_Dani'!$W$23:$W$34</c:f>
              <c:numCache>
                <c:formatCode>#,##0</c:formatCode>
                <c:ptCount val="12"/>
                <c:pt idx="0">
                  <c:v>1768.2139999999999</c:v>
                </c:pt>
                <c:pt idx="1">
                  <c:v>1777.1890000000001</c:v>
                </c:pt>
                <c:pt idx="2">
                  <c:v>1746.893</c:v>
                </c:pt>
                <c:pt idx="3">
                  <c:v>1483.953</c:v>
                </c:pt>
                <c:pt idx="4">
                  <c:v>1291.0809999999999</c:v>
                </c:pt>
                <c:pt idx="5">
                  <c:v>1320.0060000000001</c:v>
                </c:pt>
                <c:pt idx="6">
                  <c:v>1394.884</c:v>
                </c:pt>
                <c:pt idx="7">
                  <c:v>1443.0930000000001</c:v>
                </c:pt>
                <c:pt idx="8">
                  <c:v>1651.991</c:v>
                </c:pt>
                <c:pt idx="9">
                  <c:v>1698.902</c:v>
                </c:pt>
                <c:pt idx="10">
                  <c:v>1794.6859999999999</c:v>
                </c:pt>
                <c:pt idx="11">
                  <c:v>1840.828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'2015_Konzum_Dani'!$X$23:$X$34</c:f>
              <c:numCache>
                <c:formatCode>#,##0</c:formatCode>
                <c:ptCount val="12"/>
                <c:pt idx="0">
                  <c:v>1697.7059999999999</c:v>
                </c:pt>
                <c:pt idx="1">
                  <c:v>1695.443</c:v>
                </c:pt>
                <c:pt idx="2">
                  <c:v>1682.627</c:v>
                </c:pt>
                <c:pt idx="3">
                  <c:v>1618.6010000000001</c:v>
                </c:pt>
                <c:pt idx="4">
                  <c:v>1437.4069999999999</c:v>
                </c:pt>
                <c:pt idx="5">
                  <c:v>1433.1579999999999</c:v>
                </c:pt>
                <c:pt idx="6">
                  <c:v>1418.01</c:v>
                </c:pt>
                <c:pt idx="7">
                  <c:v>1595.751</c:v>
                </c:pt>
                <c:pt idx="8">
                  <c:v>1594.748</c:v>
                </c:pt>
                <c:pt idx="9">
                  <c:v>1633.83</c:v>
                </c:pt>
                <c:pt idx="10">
                  <c:v>1717.941</c:v>
                </c:pt>
                <c:pt idx="11">
                  <c:v>1773.575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'2015_Konzum_Dani'!$Y$23:$Y$34</c:f>
              <c:numCache>
                <c:formatCode>#,##0</c:formatCode>
                <c:ptCount val="12"/>
                <c:pt idx="0">
                  <c:v>1628.425</c:v>
                </c:pt>
                <c:pt idx="1">
                  <c:v>1624.2159999999999</c:v>
                </c:pt>
                <c:pt idx="2">
                  <c:v>1586.51</c:v>
                </c:pt>
                <c:pt idx="3">
                  <c:v>1555.722</c:v>
                </c:pt>
                <c:pt idx="4">
                  <c:v>1375.1030000000001</c:v>
                </c:pt>
                <c:pt idx="5">
                  <c:v>1516.0039999999999</c:v>
                </c:pt>
                <c:pt idx="6">
                  <c:v>1507.1559999999999</c:v>
                </c:pt>
                <c:pt idx="7">
                  <c:v>1521.463</c:v>
                </c:pt>
                <c:pt idx="8">
                  <c:v>1503.4649999999999</c:v>
                </c:pt>
                <c:pt idx="9">
                  <c:v>1531.4549999999999</c:v>
                </c:pt>
                <c:pt idx="10">
                  <c:v>1641.2850000000001</c:v>
                </c:pt>
                <c:pt idx="11">
                  <c:v>1693.6289999999999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'2015_Konzum_Dani'!$Z$23:$Z$34</c:f>
              <c:numCache>
                <c:formatCode>#,##0</c:formatCode>
                <c:ptCount val="12"/>
                <c:pt idx="0">
                  <c:v>1545.5229999999999</c:v>
                </c:pt>
                <c:pt idx="1">
                  <c:v>1508.028</c:v>
                </c:pt>
                <c:pt idx="2">
                  <c:v>1459.64</c:v>
                </c:pt>
                <c:pt idx="3">
                  <c:v>1374.643</c:v>
                </c:pt>
                <c:pt idx="4">
                  <c:v>1250.0899999999999</c:v>
                </c:pt>
                <c:pt idx="5">
                  <c:v>1359.875</c:v>
                </c:pt>
                <c:pt idx="6">
                  <c:v>1414.896</c:v>
                </c:pt>
                <c:pt idx="7">
                  <c:v>1355.182</c:v>
                </c:pt>
                <c:pt idx="8">
                  <c:v>1348.0160000000001</c:v>
                </c:pt>
                <c:pt idx="9">
                  <c:v>1368.7729999999999</c:v>
                </c:pt>
                <c:pt idx="10">
                  <c:v>1535.4549999999999</c:v>
                </c:pt>
                <c:pt idx="11">
                  <c:v>1571.3610000000001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'2015_Konzum_Dani'!$AA$23:$AA$34</c:f>
              <c:numCache>
                <c:formatCode>#,##0</c:formatCode>
                <c:ptCount val="12"/>
                <c:pt idx="0">
                  <c:v>1395.81</c:v>
                </c:pt>
                <c:pt idx="1">
                  <c:v>1331.07</c:v>
                </c:pt>
                <c:pt idx="2">
                  <c:v>1289.3579999999999</c:v>
                </c:pt>
                <c:pt idx="3">
                  <c:v>1214.3610000000001</c:v>
                </c:pt>
                <c:pt idx="4">
                  <c:v>1130.348</c:v>
                </c:pt>
                <c:pt idx="5">
                  <c:v>1188.204</c:v>
                </c:pt>
                <c:pt idx="6">
                  <c:v>1219.028</c:v>
                </c:pt>
                <c:pt idx="7">
                  <c:v>1222.2139999999999</c:v>
                </c:pt>
                <c:pt idx="8">
                  <c:v>1182.597</c:v>
                </c:pt>
                <c:pt idx="9">
                  <c:v>1230.2909999999999</c:v>
                </c:pt>
                <c:pt idx="10">
                  <c:v>1358.578</c:v>
                </c:pt>
                <c:pt idx="11">
                  <c:v>1411.4090000000001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'2015_Konzum_Dani'!$C$23:$C$34</c:f>
              <c:numCache>
                <c:formatCode>dd\-mm\-yyyy</c:formatCode>
                <c:ptCount val="12"/>
                <c:pt idx="0">
                  <c:v>42026</c:v>
                </c:pt>
                <c:pt idx="1">
                  <c:v>42058</c:v>
                </c:pt>
                <c:pt idx="2">
                  <c:v>42089</c:v>
                </c:pt>
                <c:pt idx="3">
                  <c:v>42121</c:v>
                </c:pt>
                <c:pt idx="4">
                  <c:v>42126</c:v>
                </c:pt>
                <c:pt idx="5">
                  <c:v>42156</c:v>
                </c:pt>
                <c:pt idx="6">
                  <c:v>42190</c:v>
                </c:pt>
                <c:pt idx="7">
                  <c:v>42240</c:v>
                </c:pt>
                <c:pt idx="8">
                  <c:v>42275</c:v>
                </c:pt>
                <c:pt idx="9">
                  <c:v>42282</c:v>
                </c:pt>
                <c:pt idx="10">
                  <c:v>42331</c:v>
                </c:pt>
                <c:pt idx="11">
                  <c:v>42341</c:v>
                </c:pt>
              </c:numCache>
            </c:numRef>
          </c:cat>
          <c:val>
            <c:numRef>
              <c:f>'2015_Konzum_Dani'!$B$20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8502544"/>
        <c:axId val="-1688501456"/>
      </c:barChart>
      <c:catAx>
        <c:axId val="-16885025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-168850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850145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-168850254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'2015_Konzum_Dani'!$D$59:$D$70</c:f>
              <c:numCache>
                <c:formatCode>#,##0</c:formatCode>
                <c:ptCount val="12"/>
                <c:pt idx="0" formatCode="0">
                  <c:v>1601.8910000000001</c:v>
                </c:pt>
                <c:pt idx="1">
                  <c:v>1283.732</c:v>
                </c:pt>
                <c:pt idx="2">
                  <c:v>1228.8219999999999</c:v>
                </c:pt>
                <c:pt idx="3">
                  <c:v>1271.931</c:v>
                </c:pt>
                <c:pt idx="4">
                  <c:v>1060.8150000000001</c:v>
                </c:pt>
                <c:pt idx="5">
                  <c:v>1102.6179999999999</c:v>
                </c:pt>
                <c:pt idx="6">
                  <c:v>1247.3910000000001</c:v>
                </c:pt>
                <c:pt idx="7">
                  <c:v>1197.644</c:v>
                </c:pt>
                <c:pt idx="8">
                  <c:v>1098.8489999999999</c:v>
                </c:pt>
                <c:pt idx="9">
                  <c:v>1150.903</c:v>
                </c:pt>
                <c:pt idx="10">
                  <c:v>1280.962</c:v>
                </c:pt>
                <c:pt idx="11">
                  <c:v>1361.6220000000001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'2015_Konzum_Dani'!$E$59:$E$70</c:f>
              <c:numCache>
                <c:formatCode>#,##0</c:formatCode>
                <c:ptCount val="12"/>
                <c:pt idx="0">
                  <c:v>1519.229</c:v>
                </c:pt>
                <c:pt idx="1">
                  <c:v>1161.57</c:v>
                </c:pt>
                <c:pt idx="2">
                  <c:v>1127.242</c:v>
                </c:pt>
                <c:pt idx="3">
                  <c:v>1159.4960000000001</c:v>
                </c:pt>
                <c:pt idx="4">
                  <c:v>986.73800000000006</c:v>
                </c:pt>
                <c:pt idx="5">
                  <c:v>1016.241</c:v>
                </c:pt>
                <c:pt idx="6">
                  <c:v>1144.3150000000001</c:v>
                </c:pt>
                <c:pt idx="7">
                  <c:v>1096.095</c:v>
                </c:pt>
                <c:pt idx="8">
                  <c:v>1019.627</c:v>
                </c:pt>
                <c:pt idx="9">
                  <c:v>1074.0609999999999</c:v>
                </c:pt>
                <c:pt idx="10">
                  <c:v>1190.634</c:v>
                </c:pt>
                <c:pt idx="11">
                  <c:v>1275.748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'2015_Konzum_Dani'!$F$59:$F$70</c:f>
              <c:numCache>
                <c:formatCode>#,##0</c:formatCode>
                <c:ptCount val="12"/>
                <c:pt idx="0">
                  <c:v>1422.5940000000001</c:v>
                </c:pt>
                <c:pt idx="1">
                  <c:v>1126.7919999999999</c:v>
                </c:pt>
                <c:pt idx="2">
                  <c:v>1093.5160000000001</c:v>
                </c:pt>
                <c:pt idx="3">
                  <c:v>1119.06</c:v>
                </c:pt>
                <c:pt idx="4">
                  <c:v>944.149</c:v>
                </c:pt>
                <c:pt idx="5">
                  <c:v>971.68</c:v>
                </c:pt>
                <c:pt idx="6">
                  <c:v>1102.184</c:v>
                </c:pt>
                <c:pt idx="7">
                  <c:v>1041.7619999999999</c:v>
                </c:pt>
                <c:pt idx="8">
                  <c:v>988.45399999999995</c:v>
                </c:pt>
                <c:pt idx="9">
                  <c:v>1030.2760000000001</c:v>
                </c:pt>
                <c:pt idx="10">
                  <c:v>1138.9380000000001</c:v>
                </c:pt>
                <c:pt idx="11">
                  <c:v>1188.6600000000001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'2015_Konzum_Dani'!$G$59:$G$70</c:f>
              <c:numCache>
                <c:formatCode>#,##0</c:formatCode>
                <c:ptCount val="12"/>
                <c:pt idx="0">
                  <c:v>1366.9929999999999</c:v>
                </c:pt>
                <c:pt idx="1">
                  <c:v>1117.924</c:v>
                </c:pt>
                <c:pt idx="2">
                  <c:v>1075.345</c:v>
                </c:pt>
                <c:pt idx="3">
                  <c:v>1081.7080000000001</c:v>
                </c:pt>
                <c:pt idx="4">
                  <c:v>930.61800000000005</c:v>
                </c:pt>
                <c:pt idx="5">
                  <c:v>953.52099999999996</c:v>
                </c:pt>
                <c:pt idx="6">
                  <c:v>1048.4269999999999</c:v>
                </c:pt>
                <c:pt idx="7">
                  <c:v>1011.28</c:v>
                </c:pt>
                <c:pt idx="8">
                  <c:v>967.803</c:v>
                </c:pt>
                <c:pt idx="9">
                  <c:v>1018.191</c:v>
                </c:pt>
                <c:pt idx="10">
                  <c:v>1112.8389999999999</c:v>
                </c:pt>
                <c:pt idx="11">
                  <c:v>1166.797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'2015_Konzum_Dani'!$H$59:$H$70</c:f>
              <c:numCache>
                <c:formatCode>#,##0</c:formatCode>
                <c:ptCount val="12"/>
                <c:pt idx="0">
                  <c:v>1330.318</c:v>
                </c:pt>
                <c:pt idx="1">
                  <c:v>1128.8889999999999</c:v>
                </c:pt>
                <c:pt idx="2">
                  <c:v>1092.2329999999999</c:v>
                </c:pt>
                <c:pt idx="3">
                  <c:v>1096.1759999999999</c:v>
                </c:pt>
                <c:pt idx="4">
                  <c:v>946.375</c:v>
                </c:pt>
                <c:pt idx="5">
                  <c:v>962.30600000000004</c:v>
                </c:pt>
                <c:pt idx="6">
                  <c:v>1020.239</c:v>
                </c:pt>
                <c:pt idx="7">
                  <c:v>1016.779</c:v>
                </c:pt>
                <c:pt idx="8">
                  <c:v>982.86699999999996</c:v>
                </c:pt>
                <c:pt idx="9">
                  <c:v>1042.5429999999999</c:v>
                </c:pt>
                <c:pt idx="10">
                  <c:v>1124.135</c:v>
                </c:pt>
                <c:pt idx="11">
                  <c:v>1178.8389999999999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'2015_Konzum_Dani'!$I$59:$I$70</c:f>
              <c:numCache>
                <c:formatCode>#,##0</c:formatCode>
                <c:ptCount val="12"/>
                <c:pt idx="0">
                  <c:v>1321.12</c:v>
                </c:pt>
                <c:pt idx="1">
                  <c:v>1222.836</c:v>
                </c:pt>
                <c:pt idx="2">
                  <c:v>1168.3679999999999</c:v>
                </c:pt>
                <c:pt idx="3">
                  <c:v>1175.8130000000001</c:v>
                </c:pt>
                <c:pt idx="4">
                  <c:v>980.02499999999998</c:v>
                </c:pt>
                <c:pt idx="5">
                  <c:v>986.29200000000003</c:v>
                </c:pt>
                <c:pt idx="6">
                  <c:v>1025.3989999999999</c:v>
                </c:pt>
                <c:pt idx="7">
                  <c:v>1044.4169999999999</c:v>
                </c:pt>
                <c:pt idx="8">
                  <c:v>1050.0219999999999</c:v>
                </c:pt>
                <c:pt idx="9">
                  <c:v>1146.1769999999999</c:v>
                </c:pt>
                <c:pt idx="10">
                  <c:v>1221.4179999999999</c:v>
                </c:pt>
                <c:pt idx="11">
                  <c:v>1271.3869999999999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'2015_Konzum_Dani'!$J$59:$J$70</c:f>
              <c:numCache>
                <c:formatCode>#,##0</c:formatCode>
                <c:ptCount val="12"/>
                <c:pt idx="0">
                  <c:v>1362.492</c:v>
                </c:pt>
                <c:pt idx="1">
                  <c:v>1427.4970000000001</c:v>
                </c:pt>
                <c:pt idx="2">
                  <c:v>1360.4380000000001</c:v>
                </c:pt>
                <c:pt idx="3">
                  <c:v>1345.1969999999999</c:v>
                </c:pt>
                <c:pt idx="4">
                  <c:v>1131.2570000000001</c:v>
                </c:pt>
                <c:pt idx="5">
                  <c:v>1107.432</c:v>
                </c:pt>
                <c:pt idx="6">
                  <c:v>1141.0809999999999</c:v>
                </c:pt>
                <c:pt idx="7">
                  <c:v>1131.6980000000001</c:v>
                </c:pt>
                <c:pt idx="8">
                  <c:v>1196.1669999999999</c:v>
                </c:pt>
                <c:pt idx="9">
                  <c:v>1324.1769999999999</c:v>
                </c:pt>
                <c:pt idx="10">
                  <c:v>1429.6279999999999</c:v>
                </c:pt>
                <c:pt idx="11">
                  <c:v>1468.17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'2015_Konzum_Dani'!$K$59:$K$70</c:f>
              <c:numCache>
                <c:formatCode>#,##0</c:formatCode>
                <c:ptCount val="12"/>
                <c:pt idx="0">
                  <c:v>1397.2270000000001</c:v>
                </c:pt>
                <c:pt idx="1">
                  <c:v>1610.0640000000001</c:v>
                </c:pt>
                <c:pt idx="2">
                  <c:v>1563.3320000000001</c:v>
                </c:pt>
                <c:pt idx="3">
                  <c:v>1559.3040000000001</c:v>
                </c:pt>
                <c:pt idx="4">
                  <c:v>1338.0150000000001</c:v>
                </c:pt>
                <c:pt idx="5">
                  <c:v>1297.3140000000001</c:v>
                </c:pt>
                <c:pt idx="6">
                  <c:v>1351.52</c:v>
                </c:pt>
                <c:pt idx="7">
                  <c:v>1332.3910000000001</c:v>
                </c:pt>
                <c:pt idx="8">
                  <c:v>1376.213</c:v>
                </c:pt>
                <c:pt idx="9">
                  <c:v>1522.8209999999999</c:v>
                </c:pt>
                <c:pt idx="10">
                  <c:v>1638.9290000000001</c:v>
                </c:pt>
                <c:pt idx="11">
                  <c:v>1665.4559999999999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'2015_Konzum_Dani'!$L$59:$L$70</c:f>
              <c:numCache>
                <c:formatCode>#,##0</c:formatCode>
                <c:ptCount val="12"/>
                <c:pt idx="0">
                  <c:v>1512.5909999999999</c:v>
                </c:pt>
                <c:pt idx="1">
                  <c:v>1777.2460000000001</c:v>
                </c:pt>
                <c:pt idx="2">
                  <c:v>1703.463</c:v>
                </c:pt>
                <c:pt idx="3">
                  <c:v>1672.068</c:v>
                </c:pt>
                <c:pt idx="4">
                  <c:v>1425.117</c:v>
                </c:pt>
                <c:pt idx="5">
                  <c:v>1420.87</c:v>
                </c:pt>
                <c:pt idx="6">
                  <c:v>1491.4690000000001</c:v>
                </c:pt>
                <c:pt idx="7">
                  <c:v>1445.001</c:v>
                </c:pt>
                <c:pt idx="8">
                  <c:v>1451.394</c:v>
                </c:pt>
                <c:pt idx="9">
                  <c:v>1614.692</c:v>
                </c:pt>
                <c:pt idx="10">
                  <c:v>1771.597</c:v>
                </c:pt>
                <c:pt idx="11">
                  <c:v>1808.6389999999999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'2015_Konzum_Dani'!$M$59:$M$70</c:f>
              <c:numCache>
                <c:formatCode>#,##0</c:formatCode>
                <c:ptCount val="12"/>
                <c:pt idx="0">
                  <c:v>1631.0920000000001</c:v>
                </c:pt>
                <c:pt idx="1">
                  <c:v>1809.4839999999999</c:v>
                </c:pt>
                <c:pt idx="2">
                  <c:v>1744.1489999999999</c:v>
                </c:pt>
                <c:pt idx="3">
                  <c:v>1722.432</c:v>
                </c:pt>
                <c:pt idx="4">
                  <c:v>1449.8040000000001</c:v>
                </c:pt>
                <c:pt idx="5">
                  <c:v>1461.511</c:v>
                </c:pt>
                <c:pt idx="6">
                  <c:v>1561.1969999999999</c:v>
                </c:pt>
                <c:pt idx="7">
                  <c:v>1531.21</c:v>
                </c:pt>
                <c:pt idx="8">
                  <c:v>1474.095</c:v>
                </c:pt>
                <c:pt idx="9">
                  <c:v>1627.0239999999999</c:v>
                </c:pt>
                <c:pt idx="10">
                  <c:v>1826.9849999999999</c:v>
                </c:pt>
                <c:pt idx="11">
                  <c:v>1850.9369999999999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'2015_Konzum_Dani'!$N$59:$N$70</c:f>
              <c:numCache>
                <c:formatCode>#,##0</c:formatCode>
                <c:ptCount val="12"/>
                <c:pt idx="0">
                  <c:v>1691.5530000000001</c:v>
                </c:pt>
                <c:pt idx="1">
                  <c:v>1807.691</c:v>
                </c:pt>
                <c:pt idx="2">
                  <c:v>1725.442</c:v>
                </c:pt>
                <c:pt idx="3">
                  <c:v>1716.0719999999999</c:v>
                </c:pt>
                <c:pt idx="4">
                  <c:v>1454.693</c:v>
                </c:pt>
                <c:pt idx="5">
                  <c:v>1473.0139999999999</c:v>
                </c:pt>
                <c:pt idx="6">
                  <c:v>1613.953</c:v>
                </c:pt>
                <c:pt idx="7">
                  <c:v>1569.7170000000001</c:v>
                </c:pt>
                <c:pt idx="8">
                  <c:v>1473.9939999999999</c:v>
                </c:pt>
                <c:pt idx="9">
                  <c:v>1601.7660000000001</c:v>
                </c:pt>
                <c:pt idx="10">
                  <c:v>1818.0129999999999</c:v>
                </c:pt>
                <c:pt idx="11">
                  <c:v>1835.604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'2015_Konzum_Dani'!$O$59:$O$70</c:f>
              <c:numCache>
                <c:formatCode>#,##0</c:formatCode>
                <c:ptCount val="12"/>
                <c:pt idx="0">
                  <c:v>1727.4639999999999</c:v>
                </c:pt>
                <c:pt idx="1">
                  <c:v>1802.261</c:v>
                </c:pt>
                <c:pt idx="2">
                  <c:v>1703.586</c:v>
                </c:pt>
                <c:pt idx="3">
                  <c:v>1730.2460000000001</c:v>
                </c:pt>
                <c:pt idx="4">
                  <c:v>1464.3630000000001</c:v>
                </c:pt>
                <c:pt idx="5">
                  <c:v>1513.2660000000001</c:v>
                </c:pt>
                <c:pt idx="6">
                  <c:v>1666.431</c:v>
                </c:pt>
                <c:pt idx="7">
                  <c:v>1632.9159999999999</c:v>
                </c:pt>
                <c:pt idx="8">
                  <c:v>1523.731</c:v>
                </c:pt>
                <c:pt idx="9">
                  <c:v>1584.4839999999999</c:v>
                </c:pt>
                <c:pt idx="10">
                  <c:v>1817.3579999999999</c:v>
                </c:pt>
                <c:pt idx="11">
                  <c:v>1813.83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'2015_Konzum_Dani'!$P$59:$P$70</c:f>
              <c:numCache>
                <c:formatCode>#,##0</c:formatCode>
                <c:ptCount val="12"/>
                <c:pt idx="0">
                  <c:v>1726.415</c:v>
                </c:pt>
                <c:pt idx="1">
                  <c:v>1767.6769999999999</c:v>
                </c:pt>
                <c:pt idx="2">
                  <c:v>1682.9570000000001</c:v>
                </c:pt>
                <c:pt idx="3">
                  <c:v>1720.69</c:v>
                </c:pt>
                <c:pt idx="4">
                  <c:v>1471.356</c:v>
                </c:pt>
                <c:pt idx="5">
                  <c:v>1532.009</c:v>
                </c:pt>
                <c:pt idx="6">
                  <c:v>1699.12</c:v>
                </c:pt>
                <c:pt idx="7">
                  <c:v>1653.326</c:v>
                </c:pt>
                <c:pt idx="8">
                  <c:v>1517.624</c:v>
                </c:pt>
                <c:pt idx="9">
                  <c:v>1558.855</c:v>
                </c:pt>
                <c:pt idx="10">
                  <c:v>1793.646</c:v>
                </c:pt>
                <c:pt idx="11">
                  <c:v>1786.93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'2015_Konzum_Dani'!$Q$59:$Q$70</c:f>
              <c:numCache>
                <c:formatCode>#,##0</c:formatCode>
                <c:ptCount val="12"/>
                <c:pt idx="0">
                  <c:v>1779.0550000000001</c:v>
                </c:pt>
                <c:pt idx="1">
                  <c:v>1803.8240000000001</c:v>
                </c:pt>
                <c:pt idx="2">
                  <c:v>1742.537</c:v>
                </c:pt>
                <c:pt idx="3">
                  <c:v>1709.4190000000001</c:v>
                </c:pt>
                <c:pt idx="4">
                  <c:v>1472.471</c:v>
                </c:pt>
                <c:pt idx="5">
                  <c:v>1546.9590000000001</c:v>
                </c:pt>
                <c:pt idx="6">
                  <c:v>1704.2719999999999</c:v>
                </c:pt>
                <c:pt idx="7">
                  <c:v>1650.404</c:v>
                </c:pt>
                <c:pt idx="8">
                  <c:v>1519.3920000000001</c:v>
                </c:pt>
                <c:pt idx="9">
                  <c:v>1582.6759999999999</c:v>
                </c:pt>
                <c:pt idx="10">
                  <c:v>1837.9110000000001</c:v>
                </c:pt>
                <c:pt idx="11">
                  <c:v>1831.3679999999999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'2015_Konzum_Dani'!$R$59:$R$70</c:f>
              <c:numCache>
                <c:formatCode>#,##0</c:formatCode>
                <c:ptCount val="12"/>
                <c:pt idx="0">
                  <c:v>1757.204</c:v>
                </c:pt>
                <c:pt idx="1">
                  <c:v>1786.9739999999999</c:v>
                </c:pt>
                <c:pt idx="2">
                  <c:v>1745.4280000000001</c:v>
                </c:pt>
                <c:pt idx="3">
                  <c:v>1739.1079999999999</c:v>
                </c:pt>
                <c:pt idx="4">
                  <c:v>1526.1089999999999</c:v>
                </c:pt>
                <c:pt idx="5">
                  <c:v>1567.9490000000001</c:v>
                </c:pt>
                <c:pt idx="6">
                  <c:v>1764.077</c:v>
                </c:pt>
                <c:pt idx="7">
                  <c:v>1671.4649999999999</c:v>
                </c:pt>
                <c:pt idx="8">
                  <c:v>1593.761</c:v>
                </c:pt>
                <c:pt idx="9">
                  <c:v>1581.8209999999999</c:v>
                </c:pt>
                <c:pt idx="10">
                  <c:v>1840.1479999999999</c:v>
                </c:pt>
                <c:pt idx="11">
                  <c:v>1828.721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'2015_Konzum_Dani'!$S$59:$S$70</c:f>
              <c:numCache>
                <c:formatCode>#,##0</c:formatCode>
                <c:ptCount val="12"/>
                <c:pt idx="0">
                  <c:v>1738.0129999999999</c:v>
                </c:pt>
                <c:pt idx="1">
                  <c:v>1754.2760000000001</c:v>
                </c:pt>
                <c:pt idx="2">
                  <c:v>1725.394</c:v>
                </c:pt>
                <c:pt idx="3">
                  <c:v>1702.0340000000001</c:v>
                </c:pt>
                <c:pt idx="4">
                  <c:v>1492.15</c:v>
                </c:pt>
                <c:pt idx="5">
                  <c:v>1530.857</c:v>
                </c:pt>
                <c:pt idx="6">
                  <c:v>1732.5219999999999</c:v>
                </c:pt>
                <c:pt idx="7">
                  <c:v>1637.5550000000001</c:v>
                </c:pt>
                <c:pt idx="8">
                  <c:v>1569.89</c:v>
                </c:pt>
                <c:pt idx="9">
                  <c:v>1576.98</c:v>
                </c:pt>
                <c:pt idx="10">
                  <c:v>1841.9770000000001</c:v>
                </c:pt>
                <c:pt idx="11">
                  <c:v>1839.9829999999999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'2015_Konzum_Dani'!$T$59:$T$70</c:f>
              <c:numCache>
                <c:formatCode>#,##0</c:formatCode>
                <c:ptCount val="12"/>
                <c:pt idx="0">
                  <c:v>1829.6559999999999</c:v>
                </c:pt>
                <c:pt idx="1">
                  <c:v>1755.9690000000001</c:v>
                </c:pt>
                <c:pt idx="2">
                  <c:v>1682.886</c:v>
                </c:pt>
                <c:pt idx="3">
                  <c:v>1681.558</c:v>
                </c:pt>
                <c:pt idx="4">
                  <c:v>1439.8679999999999</c:v>
                </c:pt>
                <c:pt idx="5">
                  <c:v>1485.4280000000001</c:v>
                </c:pt>
                <c:pt idx="6">
                  <c:v>1696.9010000000001</c:v>
                </c:pt>
                <c:pt idx="7">
                  <c:v>1596.038</c:v>
                </c:pt>
                <c:pt idx="8">
                  <c:v>1539.37</c:v>
                </c:pt>
                <c:pt idx="9">
                  <c:v>1634.3320000000001</c:v>
                </c:pt>
                <c:pt idx="10">
                  <c:v>1929.537</c:v>
                </c:pt>
                <c:pt idx="11">
                  <c:v>1975.5930000000001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'2015_Konzum_Dani'!$U$59:$U$70</c:f>
              <c:numCache>
                <c:formatCode>#,##0</c:formatCode>
                <c:ptCount val="12"/>
                <c:pt idx="0">
                  <c:v>1940.7260000000001</c:v>
                </c:pt>
                <c:pt idx="1">
                  <c:v>1892.8009999999999</c:v>
                </c:pt>
                <c:pt idx="2">
                  <c:v>1732.9179999999999</c:v>
                </c:pt>
                <c:pt idx="3">
                  <c:v>1659.364</c:v>
                </c:pt>
                <c:pt idx="4">
                  <c:v>1386.944</c:v>
                </c:pt>
                <c:pt idx="5">
                  <c:v>1416.4380000000001</c:v>
                </c:pt>
                <c:pt idx="6">
                  <c:v>1640.79</c:v>
                </c:pt>
                <c:pt idx="7">
                  <c:v>1524.529</c:v>
                </c:pt>
                <c:pt idx="8">
                  <c:v>1506.1690000000001</c:v>
                </c:pt>
                <c:pt idx="9">
                  <c:v>1823.914</c:v>
                </c:pt>
                <c:pt idx="10">
                  <c:v>1960.9739999999999</c:v>
                </c:pt>
                <c:pt idx="11">
                  <c:v>2064.56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'2015_Konzum_Dani'!$V$59:$V$70</c:f>
              <c:numCache>
                <c:formatCode>#,##0</c:formatCode>
                <c:ptCount val="12"/>
                <c:pt idx="0">
                  <c:v>1908.0609999999999</c:v>
                </c:pt>
                <c:pt idx="1">
                  <c:v>1938.712</c:v>
                </c:pt>
                <c:pt idx="2">
                  <c:v>1867.7149999999999</c:v>
                </c:pt>
                <c:pt idx="3">
                  <c:v>1681.0989999999999</c:v>
                </c:pt>
                <c:pt idx="4">
                  <c:v>1368.0650000000001</c:v>
                </c:pt>
                <c:pt idx="5">
                  <c:v>1388.3330000000001</c:v>
                </c:pt>
                <c:pt idx="6">
                  <c:v>1619.049</c:v>
                </c:pt>
                <c:pt idx="7">
                  <c:v>1484.2919999999999</c:v>
                </c:pt>
                <c:pt idx="8">
                  <c:v>1550.26</c:v>
                </c:pt>
                <c:pt idx="9">
                  <c:v>1804.835</c:v>
                </c:pt>
                <c:pt idx="10">
                  <c:v>1903.7470000000001</c:v>
                </c:pt>
                <c:pt idx="11">
                  <c:v>2021.682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'2015_Konzum_Dani'!$W$59:$W$70</c:f>
              <c:numCache>
                <c:formatCode>#,##0</c:formatCode>
                <c:ptCount val="12"/>
                <c:pt idx="0">
                  <c:v>1902.5820000000001</c:v>
                </c:pt>
                <c:pt idx="1">
                  <c:v>1906.6420000000001</c:v>
                </c:pt>
                <c:pt idx="2">
                  <c:v>1858.09</c:v>
                </c:pt>
                <c:pt idx="3">
                  <c:v>1745.502</c:v>
                </c:pt>
                <c:pt idx="4">
                  <c:v>1389.4480000000001</c:v>
                </c:pt>
                <c:pt idx="5">
                  <c:v>1401.3520000000001</c:v>
                </c:pt>
                <c:pt idx="6">
                  <c:v>1658.8979999999999</c:v>
                </c:pt>
                <c:pt idx="7">
                  <c:v>1498.5139999999999</c:v>
                </c:pt>
                <c:pt idx="8">
                  <c:v>1774.278</c:v>
                </c:pt>
                <c:pt idx="9">
                  <c:v>1752.7329999999999</c:v>
                </c:pt>
                <c:pt idx="10">
                  <c:v>1858.874</c:v>
                </c:pt>
                <c:pt idx="11">
                  <c:v>1974.095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'2015_Konzum_Dani'!$X$59:$X$70</c:f>
              <c:numCache>
                <c:formatCode>#,##0</c:formatCode>
                <c:ptCount val="12"/>
                <c:pt idx="0">
                  <c:v>1855.03</c:v>
                </c:pt>
                <c:pt idx="1">
                  <c:v>1844.3910000000001</c:v>
                </c:pt>
                <c:pt idx="2">
                  <c:v>1784.1420000000001</c:v>
                </c:pt>
                <c:pt idx="3">
                  <c:v>1796.69</c:v>
                </c:pt>
                <c:pt idx="4">
                  <c:v>1527</c:v>
                </c:pt>
                <c:pt idx="5">
                  <c:v>1470.37</c:v>
                </c:pt>
                <c:pt idx="6">
                  <c:v>1680.6379999999999</c:v>
                </c:pt>
                <c:pt idx="7">
                  <c:v>1622.528</c:v>
                </c:pt>
                <c:pt idx="8">
                  <c:v>1764.319</c:v>
                </c:pt>
                <c:pt idx="9">
                  <c:v>1680.6969999999999</c:v>
                </c:pt>
                <c:pt idx="10">
                  <c:v>1796.415</c:v>
                </c:pt>
                <c:pt idx="11">
                  <c:v>1907.963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'2015_Konzum_Dani'!$Y$59:$Y$70</c:f>
              <c:numCache>
                <c:formatCode>#,##0</c:formatCode>
                <c:ptCount val="12"/>
                <c:pt idx="0">
                  <c:v>1782.4079999999999</c:v>
                </c:pt>
                <c:pt idx="1">
                  <c:v>1778.3489999999999</c:v>
                </c:pt>
                <c:pt idx="2">
                  <c:v>1690.8779999999999</c:v>
                </c:pt>
                <c:pt idx="3">
                  <c:v>1721.86</c:v>
                </c:pt>
                <c:pt idx="4">
                  <c:v>1597.7539999999999</c:v>
                </c:pt>
                <c:pt idx="5">
                  <c:v>1572.2840000000001</c:v>
                </c:pt>
                <c:pt idx="6">
                  <c:v>1736.173</c:v>
                </c:pt>
                <c:pt idx="7">
                  <c:v>1611.0419999999999</c:v>
                </c:pt>
                <c:pt idx="8">
                  <c:v>1655.6030000000001</c:v>
                </c:pt>
                <c:pt idx="9">
                  <c:v>1582.4549999999999</c:v>
                </c:pt>
                <c:pt idx="10">
                  <c:v>1714.173</c:v>
                </c:pt>
                <c:pt idx="11">
                  <c:v>1842.076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'2015_Konzum_Dani'!$Z$59:$Z$70</c:f>
              <c:numCache>
                <c:formatCode>#,##0</c:formatCode>
                <c:ptCount val="12"/>
                <c:pt idx="0">
                  <c:v>1708.0309999999999</c:v>
                </c:pt>
                <c:pt idx="1">
                  <c:v>1681.1669999999999</c:v>
                </c:pt>
                <c:pt idx="2">
                  <c:v>1587.096</c:v>
                </c:pt>
                <c:pt idx="3">
                  <c:v>1549.6869999999999</c:v>
                </c:pt>
                <c:pt idx="4">
                  <c:v>1424.74</c:v>
                </c:pt>
                <c:pt idx="5">
                  <c:v>1429.97</c:v>
                </c:pt>
                <c:pt idx="6">
                  <c:v>1641.566</c:v>
                </c:pt>
                <c:pt idx="7">
                  <c:v>1449.35</c:v>
                </c:pt>
                <c:pt idx="8">
                  <c:v>1471.932</c:v>
                </c:pt>
                <c:pt idx="9">
                  <c:v>1445.634</c:v>
                </c:pt>
                <c:pt idx="10">
                  <c:v>1600.422</c:v>
                </c:pt>
                <c:pt idx="11">
                  <c:v>1736.2149999999999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'2015_Konzum_Dani'!$C$59:$C$70</c:f>
              <c:numCache>
                <c:formatCode>dd\-mm\-yyyy</c:formatCode>
                <c:ptCount val="12"/>
                <c:pt idx="0">
                  <c:v>42005</c:v>
                </c:pt>
                <c:pt idx="1">
                  <c:v>42044</c:v>
                </c:pt>
                <c:pt idx="2">
                  <c:v>42075</c:v>
                </c:pt>
                <c:pt idx="3">
                  <c:v>42102</c:v>
                </c:pt>
                <c:pt idx="4">
                  <c:v>42144</c:v>
                </c:pt>
                <c:pt idx="5">
                  <c:v>42166</c:v>
                </c:pt>
                <c:pt idx="6">
                  <c:v>42201</c:v>
                </c:pt>
                <c:pt idx="7">
                  <c:v>42230</c:v>
                </c:pt>
                <c:pt idx="8">
                  <c:v>42270</c:v>
                </c:pt>
                <c:pt idx="9">
                  <c:v>42305</c:v>
                </c:pt>
                <c:pt idx="10">
                  <c:v>42335</c:v>
                </c:pt>
                <c:pt idx="11">
                  <c:v>42362</c:v>
                </c:pt>
              </c:numCache>
            </c:numRef>
          </c:cat>
          <c:val>
            <c:numRef>
              <c:f>'2015_Konzum_Dani'!$AA$59:$AA$70</c:f>
              <c:numCache>
                <c:formatCode>#,##0</c:formatCode>
                <c:ptCount val="12"/>
                <c:pt idx="0">
                  <c:v>1571.71</c:v>
                </c:pt>
                <c:pt idx="1">
                  <c:v>1520.855</c:v>
                </c:pt>
                <c:pt idx="2">
                  <c:v>1425.021</c:v>
                </c:pt>
                <c:pt idx="3">
                  <c:v>1418.568</c:v>
                </c:pt>
                <c:pt idx="4">
                  <c:v>1251.4760000000001</c:v>
                </c:pt>
                <c:pt idx="5">
                  <c:v>1290.7449999999999</c:v>
                </c:pt>
                <c:pt idx="6">
                  <c:v>1497.83</c:v>
                </c:pt>
                <c:pt idx="7">
                  <c:v>1328.9829999999999</c:v>
                </c:pt>
                <c:pt idx="8">
                  <c:v>1271.4100000000001</c:v>
                </c:pt>
                <c:pt idx="9">
                  <c:v>1288.903</c:v>
                </c:pt>
                <c:pt idx="10">
                  <c:v>1468.7249999999999</c:v>
                </c:pt>
                <c:pt idx="11">
                  <c:v>1566.3879999999999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8503088"/>
        <c:axId val="-1688498192"/>
      </c:barChart>
      <c:catAx>
        <c:axId val="-16885030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849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849819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850308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'2015_Konzum_Dani'!$D$77:$D$88</c:f>
              <c:numCache>
                <c:formatCode>#,##0</c:formatCode>
                <c:ptCount val="12"/>
                <c:pt idx="0" formatCode="0">
                  <c:v>1275.826</c:v>
                </c:pt>
                <c:pt idx="1">
                  <c:v>1279.521</c:v>
                </c:pt>
                <c:pt idx="2">
                  <c:v>1195.066</c:v>
                </c:pt>
                <c:pt idx="3">
                  <c:v>1103.808</c:v>
                </c:pt>
                <c:pt idx="4">
                  <c:v>1083.4739999999999</c:v>
                </c:pt>
                <c:pt idx="5">
                  <c:v>1140.2059999999999</c:v>
                </c:pt>
                <c:pt idx="6">
                  <c:v>1156.492</c:v>
                </c:pt>
                <c:pt idx="7">
                  <c:v>1078.171</c:v>
                </c:pt>
                <c:pt idx="8">
                  <c:v>1088.2370000000001</c:v>
                </c:pt>
                <c:pt idx="9">
                  <c:v>1119.3579999999999</c:v>
                </c:pt>
                <c:pt idx="10">
                  <c:v>1195.7919999999999</c:v>
                </c:pt>
                <c:pt idx="11">
                  <c:v>1276.8900000000001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'2015_Konzum_Dani'!$E$77:$E$88</c:f>
              <c:numCache>
                <c:formatCode>#,##0</c:formatCode>
                <c:ptCount val="12"/>
                <c:pt idx="0">
                  <c:v>1154.047</c:v>
                </c:pt>
                <c:pt idx="1">
                  <c:v>1165.8430000000001</c:v>
                </c:pt>
                <c:pt idx="2">
                  <c:v>1084.422</c:v>
                </c:pt>
                <c:pt idx="3">
                  <c:v>1001.9930000000001</c:v>
                </c:pt>
                <c:pt idx="4">
                  <c:v>975.76700000000005</c:v>
                </c:pt>
                <c:pt idx="5">
                  <c:v>1063.3920000000001</c:v>
                </c:pt>
                <c:pt idx="6">
                  <c:v>1070.2260000000001</c:v>
                </c:pt>
                <c:pt idx="7">
                  <c:v>996.27099999999996</c:v>
                </c:pt>
                <c:pt idx="8">
                  <c:v>1022.073</c:v>
                </c:pt>
                <c:pt idx="9">
                  <c:v>1027.7159999999999</c:v>
                </c:pt>
                <c:pt idx="10">
                  <c:v>1101.1990000000001</c:v>
                </c:pt>
                <c:pt idx="11">
                  <c:v>1172.298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'2015_Konzum_Dani'!$F$77:$F$88</c:f>
              <c:numCache>
                <c:formatCode>#,##0</c:formatCode>
                <c:ptCount val="12"/>
                <c:pt idx="0">
                  <c:v>1084.5820000000001</c:v>
                </c:pt>
                <c:pt idx="1">
                  <c:v>1100.8309999999999</c:v>
                </c:pt>
                <c:pt idx="2">
                  <c:v>0</c:v>
                </c:pt>
                <c:pt idx="3">
                  <c:v>940.16300000000001</c:v>
                </c:pt>
                <c:pt idx="4">
                  <c:v>920.38300000000004</c:v>
                </c:pt>
                <c:pt idx="5">
                  <c:v>1009.006</c:v>
                </c:pt>
                <c:pt idx="6">
                  <c:v>1023.32</c:v>
                </c:pt>
                <c:pt idx="7">
                  <c:v>962.41800000000001</c:v>
                </c:pt>
                <c:pt idx="8">
                  <c:v>974.36599999999999</c:v>
                </c:pt>
                <c:pt idx="9">
                  <c:v>973.87099999999998</c:v>
                </c:pt>
                <c:pt idx="10">
                  <c:v>1021.37</c:v>
                </c:pt>
                <c:pt idx="11">
                  <c:v>1117.806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'2015_Konzum_Dani'!$G$77:$G$88</c:f>
              <c:numCache>
                <c:formatCode>#,##0</c:formatCode>
                <c:ptCount val="12"/>
                <c:pt idx="0">
                  <c:v>1054.258</c:v>
                </c:pt>
                <c:pt idx="1">
                  <c:v>1071.395</c:v>
                </c:pt>
                <c:pt idx="2">
                  <c:v>1017.19</c:v>
                </c:pt>
                <c:pt idx="3">
                  <c:v>908.31700000000001</c:v>
                </c:pt>
                <c:pt idx="4">
                  <c:v>897.89300000000003</c:v>
                </c:pt>
                <c:pt idx="5">
                  <c:v>936.82799999999997</c:v>
                </c:pt>
                <c:pt idx="6">
                  <c:v>969.55100000000004</c:v>
                </c:pt>
                <c:pt idx="7">
                  <c:v>935.23400000000004</c:v>
                </c:pt>
                <c:pt idx="8">
                  <c:v>950.90599999999995</c:v>
                </c:pt>
                <c:pt idx="9">
                  <c:v>944.91200000000003</c:v>
                </c:pt>
                <c:pt idx="10">
                  <c:v>990.49800000000005</c:v>
                </c:pt>
                <c:pt idx="11">
                  <c:v>1084.6289999999999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'2015_Konzum_Dani'!$H$77:$H$88</c:f>
              <c:numCache>
                <c:formatCode>#,##0</c:formatCode>
                <c:ptCount val="12"/>
                <c:pt idx="0">
                  <c:v>1055.4970000000001</c:v>
                </c:pt>
                <c:pt idx="1">
                  <c:v>1060.249</c:v>
                </c:pt>
                <c:pt idx="2">
                  <c:v>1002.204</c:v>
                </c:pt>
                <c:pt idx="3">
                  <c:v>919.59299999999996</c:v>
                </c:pt>
                <c:pt idx="4">
                  <c:v>904.78800000000001</c:v>
                </c:pt>
                <c:pt idx="5">
                  <c:v>919.80600000000004</c:v>
                </c:pt>
                <c:pt idx="6">
                  <c:v>949.38400000000001</c:v>
                </c:pt>
                <c:pt idx="7">
                  <c:v>925.85</c:v>
                </c:pt>
                <c:pt idx="8">
                  <c:v>941.78300000000002</c:v>
                </c:pt>
                <c:pt idx="9">
                  <c:v>944.83600000000001</c:v>
                </c:pt>
                <c:pt idx="10">
                  <c:v>988.76</c:v>
                </c:pt>
                <c:pt idx="11">
                  <c:v>1084.6179999999999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'2015_Konzum_Dani'!$I$77:$I$88</c:f>
              <c:numCache>
                <c:formatCode>#,##0</c:formatCode>
                <c:ptCount val="12"/>
                <c:pt idx="0">
                  <c:v>1080.9059999999999</c:v>
                </c:pt>
                <c:pt idx="1">
                  <c:v>1095.018</c:v>
                </c:pt>
                <c:pt idx="2">
                  <c:v>1003.877</c:v>
                </c:pt>
                <c:pt idx="3">
                  <c:v>932.50099999999998</c:v>
                </c:pt>
                <c:pt idx="4">
                  <c:v>915.18499999999995</c:v>
                </c:pt>
                <c:pt idx="5">
                  <c:v>894.33699999999999</c:v>
                </c:pt>
                <c:pt idx="6">
                  <c:v>921.79</c:v>
                </c:pt>
                <c:pt idx="7">
                  <c:v>943.87300000000005</c:v>
                </c:pt>
                <c:pt idx="8">
                  <c:v>967.67700000000002</c:v>
                </c:pt>
                <c:pt idx="9">
                  <c:v>978.53399999999999</c:v>
                </c:pt>
                <c:pt idx="10">
                  <c:v>1023.684</c:v>
                </c:pt>
                <c:pt idx="11">
                  <c:v>1118.963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'2015_Konzum_Dani'!$J$77:$J$88</c:f>
              <c:numCache>
                <c:formatCode>#,##0</c:formatCode>
                <c:ptCount val="12"/>
                <c:pt idx="0">
                  <c:v>1143.0989999999999</c:v>
                </c:pt>
                <c:pt idx="1">
                  <c:v>1160.3019999999999</c:v>
                </c:pt>
                <c:pt idx="2">
                  <c:v>1034.4960000000001</c:v>
                </c:pt>
                <c:pt idx="3">
                  <c:v>974.93799999999999</c:v>
                </c:pt>
                <c:pt idx="4">
                  <c:v>970.524</c:v>
                </c:pt>
                <c:pt idx="5">
                  <c:v>929.93</c:v>
                </c:pt>
                <c:pt idx="6">
                  <c:v>965.07799999999997</c:v>
                </c:pt>
                <c:pt idx="7">
                  <c:v>971.45</c:v>
                </c:pt>
                <c:pt idx="8">
                  <c:v>980.80600000000004</c:v>
                </c:pt>
                <c:pt idx="9">
                  <c:v>1022.745</c:v>
                </c:pt>
                <c:pt idx="10">
                  <c:v>1083.7760000000001</c:v>
                </c:pt>
                <c:pt idx="11">
                  <c:v>1203.087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'2015_Konzum_Dani'!$K$77:$K$88</c:f>
              <c:numCache>
                <c:formatCode>#,##0</c:formatCode>
                <c:ptCount val="12"/>
                <c:pt idx="0">
                  <c:v>1252.769</c:v>
                </c:pt>
                <c:pt idx="1">
                  <c:v>1301.605</c:v>
                </c:pt>
                <c:pt idx="2">
                  <c:v>1168.7950000000001</c:v>
                </c:pt>
                <c:pt idx="3">
                  <c:v>1135.22</c:v>
                </c:pt>
                <c:pt idx="4">
                  <c:v>1121.7860000000001</c:v>
                </c:pt>
                <c:pt idx="5">
                  <c:v>1049.431</c:v>
                </c:pt>
                <c:pt idx="6">
                  <c:v>1103.7850000000001</c:v>
                </c:pt>
                <c:pt idx="7">
                  <c:v>1090.914</c:v>
                </c:pt>
                <c:pt idx="8">
                  <c:v>1102.2619999999999</c:v>
                </c:pt>
                <c:pt idx="9">
                  <c:v>1140.6610000000001</c:v>
                </c:pt>
                <c:pt idx="10">
                  <c:v>1200.212</c:v>
                </c:pt>
                <c:pt idx="11">
                  <c:v>1341.396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'2015_Konzum_Dani'!$L$77:$L$88</c:f>
              <c:numCache>
                <c:formatCode>#,##0</c:formatCode>
                <c:ptCount val="12"/>
                <c:pt idx="0">
                  <c:v>1424.1289999999999</c:v>
                </c:pt>
                <c:pt idx="1">
                  <c:v>1490.5309999999999</c:v>
                </c:pt>
                <c:pt idx="2">
                  <c:v>1323.7429999999999</c:v>
                </c:pt>
                <c:pt idx="3">
                  <c:v>1293.0830000000001</c:v>
                </c:pt>
                <c:pt idx="4">
                  <c:v>1253.646</c:v>
                </c:pt>
                <c:pt idx="5">
                  <c:v>1184.5640000000001</c:v>
                </c:pt>
                <c:pt idx="6">
                  <c:v>1235.2840000000001</c:v>
                </c:pt>
                <c:pt idx="7">
                  <c:v>1239.394</c:v>
                </c:pt>
                <c:pt idx="8">
                  <c:v>1250.6279999999999</c:v>
                </c:pt>
                <c:pt idx="9">
                  <c:v>1284.7560000000001</c:v>
                </c:pt>
                <c:pt idx="10">
                  <c:v>1321.4269999999999</c:v>
                </c:pt>
                <c:pt idx="11">
                  <c:v>1514.9580000000001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'2015_Konzum_Dani'!$M$77:$M$88</c:f>
              <c:numCache>
                <c:formatCode>#,##0</c:formatCode>
                <c:ptCount val="12"/>
                <c:pt idx="0">
                  <c:v>1565.193</c:v>
                </c:pt>
                <c:pt idx="1">
                  <c:v>1611.327</c:v>
                </c:pt>
                <c:pt idx="2">
                  <c:v>1440.585</c:v>
                </c:pt>
                <c:pt idx="3">
                  <c:v>1388.309</c:v>
                </c:pt>
                <c:pt idx="4">
                  <c:v>1316.845</c:v>
                </c:pt>
                <c:pt idx="5">
                  <c:v>1291.463</c:v>
                </c:pt>
                <c:pt idx="6">
                  <c:v>1326.386</c:v>
                </c:pt>
                <c:pt idx="7">
                  <c:v>1333.3869999999999</c:v>
                </c:pt>
                <c:pt idx="8">
                  <c:v>1355.49</c:v>
                </c:pt>
                <c:pt idx="9">
                  <c:v>1380.9559999999999</c:v>
                </c:pt>
                <c:pt idx="10">
                  <c:v>1393.683</c:v>
                </c:pt>
                <c:pt idx="11">
                  <c:v>1613.6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'2015_Konzum_Dani'!$N$77:$N$88</c:f>
              <c:numCache>
                <c:formatCode>#,##0</c:formatCode>
                <c:ptCount val="12"/>
                <c:pt idx="0">
                  <c:v>1645.0129999999999</c:v>
                </c:pt>
                <c:pt idx="1">
                  <c:v>1660.16</c:v>
                </c:pt>
                <c:pt idx="2">
                  <c:v>1503.9659999999999</c:v>
                </c:pt>
                <c:pt idx="3">
                  <c:v>1412.521</c:v>
                </c:pt>
                <c:pt idx="4">
                  <c:v>1290.2080000000001</c:v>
                </c:pt>
                <c:pt idx="5">
                  <c:v>1343.981</c:v>
                </c:pt>
                <c:pt idx="6">
                  <c:v>1377.9929999999999</c:v>
                </c:pt>
                <c:pt idx="7">
                  <c:v>1389.5809999999999</c:v>
                </c:pt>
                <c:pt idx="8">
                  <c:v>1393.7449999999999</c:v>
                </c:pt>
                <c:pt idx="9">
                  <c:v>1407.13</c:v>
                </c:pt>
                <c:pt idx="10">
                  <c:v>1435.723</c:v>
                </c:pt>
                <c:pt idx="11">
                  <c:v>1666.787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'2015_Konzum_Dani'!$O$77:$O$88</c:f>
              <c:numCache>
                <c:formatCode>#,##0</c:formatCode>
                <c:ptCount val="12"/>
                <c:pt idx="0">
                  <c:v>1660.1869999999999</c:v>
                </c:pt>
                <c:pt idx="1">
                  <c:v>1664.1880000000001</c:v>
                </c:pt>
                <c:pt idx="2">
                  <c:v>1499.6</c:v>
                </c:pt>
                <c:pt idx="3">
                  <c:v>1384.2760000000001</c:v>
                </c:pt>
                <c:pt idx="4">
                  <c:v>1245.2850000000001</c:v>
                </c:pt>
                <c:pt idx="5">
                  <c:v>1357.748</c:v>
                </c:pt>
                <c:pt idx="6">
                  <c:v>1392.319</c:v>
                </c:pt>
                <c:pt idx="7">
                  <c:v>1399.146</c:v>
                </c:pt>
                <c:pt idx="8">
                  <c:v>1391.729</c:v>
                </c:pt>
                <c:pt idx="9">
                  <c:v>1382.8040000000001</c:v>
                </c:pt>
                <c:pt idx="10">
                  <c:v>1462.066</c:v>
                </c:pt>
                <c:pt idx="11">
                  <c:v>1673.684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'2015_Konzum_Dani'!$P$77:$P$88</c:f>
              <c:numCache>
                <c:formatCode>#,##0</c:formatCode>
                <c:ptCount val="12"/>
                <c:pt idx="0">
                  <c:v>1655.33</c:v>
                </c:pt>
                <c:pt idx="1">
                  <c:v>1647.825</c:v>
                </c:pt>
                <c:pt idx="2">
                  <c:v>1480</c:v>
                </c:pt>
                <c:pt idx="3">
                  <c:v>1379.777</c:v>
                </c:pt>
                <c:pt idx="4">
                  <c:v>1199.595</c:v>
                </c:pt>
                <c:pt idx="5">
                  <c:v>1359.7529999999999</c:v>
                </c:pt>
                <c:pt idx="6">
                  <c:v>1409.5360000000001</c:v>
                </c:pt>
                <c:pt idx="7">
                  <c:v>1394.7650000000001</c:v>
                </c:pt>
                <c:pt idx="8">
                  <c:v>1375.289</c:v>
                </c:pt>
                <c:pt idx="9">
                  <c:v>1377.854</c:v>
                </c:pt>
                <c:pt idx="10">
                  <c:v>1489.5129999999999</c:v>
                </c:pt>
                <c:pt idx="11">
                  <c:v>1648.9949999999999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'2015_Konzum_Dani'!$Q$77:$Q$88</c:f>
              <c:numCache>
                <c:formatCode>#,##0</c:formatCode>
                <c:ptCount val="12"/>
                <c:pt idx="0">
                  <c:v>1628.32</c:v>
                </c:pt>
                <c:pt idx="1">
                  <c:v>1623.68</c:v>
                </c:pt>
                <c:pt idx="2">
                  <c:v>1449.8779999999999</c:v>
                </c:pt>
                <c:pt idx="3">
                  <c:v>1358.1130000000001</c:v>
                </c:pt>
                <c:pt idx="4">
                  <c:v>1143.7349999999999</c:v>
                </c:pt>
                <c:pt idx="5">
                  <c:v>1340.886</c:v>
                </c:pt>
                <c:pt idx="6">
                  <c:v>1389.21</c:v>
                </c:pt>
                <c:pt idx="7">
                  <c:v>1372.9079999999999</c:v>
                </c:pt>
                <c:pt idx="8">
                  <c:v>1361.0340000000001</c:v>
                </c:pt>
                <c:pt idx="9">
                  <c:v>1369.106</c:v>
                </c:pt>
                <c:pt idx="10">
                  <c:v>1495.492</c:v>
                </c:pt>
                <c:pt idx="11">
                  <c:v>1618.8050000000001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'2015_Konzum_Dani'!$R$77:$R$88</c:f>
              <c:numCache>
                <c:formatCode>#,##0</c:formatCode>
                <c:ptCount val="12"/>
                <c:pt idx="0">
                  <c:v>1604.6379999999999</c:v>
                </c:pt>
                <c:pt idx="1">
                  <c:v>1571.683</c:v>
                </c:pt>
                <c:pt idx="2">
                  <c:v>1393.55</c:v>
                </c:pt>
                <c:pt idx="3">
                  <c:v>1304.326</c:v>
                </c:pt>
                <c:pt idx="4">
                  <c:v>1138.5740000000001</c:v>
                </c:pt>
                <c:pt idx="5">
                  <c:v>1309.5429999999999</c:v>
                </c:pt>
                <c:pt idx="6">
                  <c:v>1363.35</c:v>
                </c:pt>
                <c:pt idx="7">
                  <c:v>1335.8879999999999</c:v>
                </c:pt>
                <c:pt idx="8">
                  <c:v>1328.8679999999999</c:v>
                </c:pt>
                <c:pt idx="9">
                  <c:v>1346.28</c:v>
                </c:pt>
                <c:pt idx="10">
                  <c:v>1499.4469999999999</c:v>
                </c:pt>
                <c:pt idx="11">
                  <c:v>1594.4469999999999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'2015_Konzum_Dani'!$S$77:$S$88</c:f>
              <c:numCache>
                <c:formatCode>#,##0</c:formatCode>
                <c:ptCount val="12"/>
                <c:pt idx="0">
                  <c:v>1621.3510000000001</c:v>
                </c:pt>
                <c:pt idx="1">
                  <c:v>1556.635</c:v>
                </c:pt>
                <c:pt idx="2">
                  <c:v>1370.163</c:v>
                </c:pt>
                <c:pt idx="3">
                  <c:v>1284.8579999999999</c:v>
                </c:pt>
                <c:pt idx="4">
                  <c:v>1108.7739999999999</c:v>
                </c:pt>
                <c:pt idx="5">
                  <c:v>1287.1690000000001</c:v>
                </c:pt>
                <c:pt idx="6">
                  <c:v>1347.067</c:v>
                </c:pt>
                <c:pt idx="7">
                  <c:v>1314.0060000000001</c:v>
                </c:pt>
                <c:pt idx="8">
                  <c:v>1304.5519999999999</c:v>
                </c:pt>
                <c:pt idx="9">
                  <c:v>1325.002</c:v>
                </c:pt>
                <c:pt idx="10">
                  <c:v>1534.566</c:v>
                </c:pt>
                <c:pt idx="11">
                  <c:v>1639.268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'2015_Konzum_Dani'!$T$77:$T$88</c:f>
              <c:numCache>
                <c:formatCode>#,##0</c:formatCode>
                <c:ptCount val="12"/>
                <c:pt idx="0">
                  <c:v>1711.779</c:v>
                </c:pt>
                <c:pt idx="1">
                  <c:v>1599.7139999999999</c:v>
                </c:pt>
                <c:pt idx="2">
                  <c:v>1367.049</c:v>
                </c:pt>
                <c:pt idx="3">
                  <c:v>1272.8330000000001</c:v>
                </c:pt>
                <c:pt idx="4">
                  <c:v>1089.2449999999999</c:v>
                </c:pt>
                <c:pt idx="5">
                  <c:v>1286.4269999999999</c:v>
                </c:pt>
                <c:pt idx="6">
                  <c:v>1341.9639999999999</c:v>
                </c:pt>
                <c:pt idx="7">
                  <c:v>1291.136</c:v>
                </c:pt>
                <c:pt idx="8">
                  <c:v>1286.4680000000001</c:v>
                </c:pt>
                <c:pt idx="9">
                  <c:v>1307.77</c:v>
                </c:pt>
                <c:pt idx="10">
                  <c:v>1677.8810000000001</c:v>
                </c:pt>
                <c:pt idx="11">
                  <c:v>1805.5730000000001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'2015_Konzum_Dani'!$U$77:$U$88</c:f>
              <c:numCache>
                <c:formatCode>#,##0</c:formatCode>
                <c:ptCount val="12"/>
                <c:pt idx="0">
                  <c:v>1797.386</c:v>
                </c:pt>
                <c:pt idx="1">
                  <c:v>1729.2329999999999</c:v>
                </c:pt>
                <c:pt idx="2">
                  <c:v>1375.4670000000001</c:v>
                </c:pt>
                <c:pt idx="3">
                  <c:v>1265.8420000000001</c:v>
                </c:pt>
                <c:pt idx="4">
                  <c:v>1080.471</c:v>
                </c:pt>
                <c:pt idx="5">
                  <c:v>1279.2750000000001</c:v>
                </c:pt>
                <c:pt idx="6">
                  <c:v>1327.4690000000001</c:v>
                </c:pt>
                <c:pt idx="7">
                  <c:v>1262.3230000000001</c:v>
                </c:pt>
                <c:pt idx="8">
                  <c:v>1273.5260000000001</c:v>
                </c:pt>
                <c:pt idx="9">
                  <c:v>1321.4490000000001</c:v>
                </c:pt>
                <c:pt idx="10">
                  <c:v>1752.0640000000001</c:v>
                </c:pt>
                <c:pt idx="11">
                  <c:v>1884.48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'2015_Konzum_Dani'!$V$77:$V$88</c:f>
              <c:numCache>
                <c:formatCode>#,##0</c:formatCode>
                <c:ptCount val="12"/>
                <c:pt idx="0">
                  <c:v>1794.7619999999999</c:v>
                </c:pt>
                <c:pt idx="1">
                  <c:v>1810.329</c:v>
                </c:pt>
                <c:pt idx="2">
                  <c:v>1427.1420000000001</c:v>
                </c:pt>
                <c:pt idx="3">
                  <c:v>1292.269</c:v>
                </c:pt>
                <c:pt idx="4">
                  <c:v>1126.1510000000001</c:v>
                </c:pt>
                <c:pt idx="5">
                  <c:v>1292.502</c:v>
                </c:pt>
                <c:pt idx="6">
                  <c:v>1336.097</c:v>
                </c:pt>
                <c:pt idx="7">
                  <c:v>1260.98</c:v>
                </c:pt>
                <c:pt idx="8">
                  <c:v>1292.769</c:v>
                </c:pt>
                <c:pt idx="9">
                  <c:v>1469.07</c:v>
                </c:pt>
                <c:pt idx="10">
                  <c:v>1716.29</c:v>
                </c:pt>
                <c:pt idx="11">
                  <c:v>1858.77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'2015_Konzum_Dani'!$W$77:$W$88</c:f>
              <c:numCache>
                <c:formatCode>#,##0</c:formatCode>
                <c:ptCount val="12"/>
                <c:pt idx="0">
                  <c:v>1761.971</c:v>
                </c:pt>
                <c:pt idx="1">
                  <c:v>1781.7629999999999</c:v>
                </c:pt>
                <c:pt idx="2">
                  <c:v>1653.213</c:v>
                </c:pt>
                <c:pt idx="3">
                  <c:v>1409.69</c:v>
                </c:pt>
                <c:pt idx="4">
                  <c:v>1248.193</c:v>
                </c:pt>
                <c:pt idx="5">
                  <c:v>1358.64</c:v>
                </c:pt>
                <c:pt idx="6">
                  <c:v>1385.482</c:v>
                </c:pt>
                <c:pt idx="7">
                  <c:v>1334.6120000000001</c:v>
                </c:pt>
                <c:pt idx="8">
                  <c:v>1451.306</c:v>
                </c:pt>
                <c:pt idx="9">
                  <c:v>1628.252</c:v>
                </c:pt>
                <c:pt idx="10">
                  <c:v>1687.2739999999999</c:v>
                </c:pt>
                <c:pt idx="11">
                  <c:v>1823.8409999999999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'2015_Konzum_Dani'!$X$77:$X$88</c:f>
              <c:numCache>
                <c:formatCode>#,##0</c:formatCode>
                <c:ptCount val="12"/>
                <c:pt idx="0">
                  <c:v>1719.672</c:v>
                </c:pt>
                <c:pt idx="1">
                  <c:v>1737.8689999999999</c:v>
                </c:pt>
                <c:pt idx="2">
                  <c:v>1776.0730000000001</c:v>
                </c:pt>
                <c:pt idx="3">
                  <c:v>1594.26</c:v>
                </c:pt>
                <c:pt idx="4">
                  <c:v>1412.1669999999999</c:v>
                </c:pt>
                <c:pt idx="5">
                  <c:v>1430.1489999999999</c:v>
                </c:pt>
                <c:pt idx="6">
                  <c:v>1426.018</c:v>
                </c:pt>
                <c:pt idx="7">
                  <c:v>1499.2739999999999</c:v>
                </c:pt>
                <c:pt idx="8">
                  <c:v>1540.3420000000001</c:v>
                </c:pt>
                <c:pt idx="9">
                  <c:v>1566.0060000000001</c:v>
                </c:pt>
                <c:pt idx="10">
                  <c:v>1644.546</c:v>
                </c:pt>
                <c:pt idx="11">
                  <c:v>1782.9849999999999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'2015_Konzum_Dani'!$Y$77:$Y$88</c:f>
              <c:numCache>
                <c:formatCode>#,##0</c:formatCode>
                <c:ptCount val="12"/>
                <c:pt idx="0">
                  <c:v>1627.7819999999999</c:v>
                </c:pt>
                <c:pt idx="1">
                  <c:v>1635.133</c:v>
                </c:pt>
                <c:pt idx="2">
                  <c:v>1661.8109999999999</c:v>
                </c:pt>
                <c:pt idx="3">
                  <c:v>1546.461</c:v>
                </c:pt>
                <c:pt idx="4">
                  <c:v>1386.0940000000001</c:v>
                </c:pt>
                <c:pt idx="5">
                  <c:v>1476.5129999999999</c:v>
                </c:pt>
                <c:pt idx="6">
                  <c:v>1492.905</c:v>
                </c:pt>
                <c:pt idx="7">
                  <c:v>1443.5509999999999</c:v>
                </c:pt>
                <c:pt idx="8">
                  <c:v>1443.8689999999999</c:v>
                </c:pt>
                <c:pt idx="9">
                  <c:v>1461.825</c:v>
                </c:pt>
                <c:pt idx="10">
                  <c:v>1559.59</c:v>
                </c:pt>
                <c:pt idx="11">
                  <c:v>1680.7439999999999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'2015_Konzum_Dani'!$Z$77:$Z$88</c:f>
              <c:numCache>
                <c:formatCode>#,##0</c:formatCode>
                <c:ptCount val="12"/>
                <c:pt idx="0">
                  <c:v>1499.2460000000001</c:v>
                </c:pt>
                <c:pt idx="1">
                  <c:v>1475.4269999999999</c:v>
                </c:pt>
                <c:pt idx="2">
                  <c:v>1504.4690000000001</c:v>
                </c:pt>
                <c:pt idx="3">
                  <c:v>1358.037</c:v>
                </c:pt>
                <c:pt idx="4">
                  <c:v>1250.884</c:v>
                </c:pt>
                <c:pt idx="5">
                  <c:v>1371.5070000000001</c:v>
                </c:pt>
                <c:pt idx="6">
                  <c:v>1396.8789999999999</c:v>
                </c:pt>
                <c:pt idx="7">
                  <c:v>1302.5889999999999</c:v>
                </c:pt>
                <c:pt idx="8">
                  <c:v>1297.394</c:v>
                </c:pt>
                <c:pt idx="9">
                  <c:v>1310.357</c:v>
                </c:pt>
                <c:pt idx="10">
                  <c:v>1420.9</c:v>
                </c:pt>
                <c:pt idx="11">
                  <c:v>1533.4069999999999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'2015_Konzum_Dani'!$C$77:$C$88</c:f>
              <c:numCache>
                <c:formatCode>dd\-mm\-yyyy</c:formatCode>
                <c:ptCount val="12"/>
                <c:pt idx="0">
                  <c:v>42022</c:v>
                </c:pt>
                <c:pt idx="1">
                  <c:v>42057</c:v>
                </c:pt>
                <c:pt idx="2">
                  <c:v>42092</c:v>
                </c:pt>
                <c:pt idx="3">
                  <c:v>42120</c:v>
                </c:pt>
                <c:pt idx="4">
                  <c:v>42125</c:v>
                </c:pt>
                <c:pt idx="5">
                  <c:v>42176</c:v>
                </c:pt>
                <c:pt idx="6">
                  <c:v>42197</c:v>
                </c:pt>
                <c:pt idx="7">
                  <c:v>42239</c:v>
                </c:pt>
                <c:pt idx="8">
                  <c:v>42253</c:v>
                </c:pt>
                <c:pt idx="9">
                  <c:v>42281</c:v>
                </c:pt>
                <c:pt idx="10">
                  <c:v>42330</c:v>
                </c:pt>
                <c:pt idx="11">
                  <c:v>42344</c:v>
                </c:pt>
              </c:numCache>
            </c:numRef>
          </c:cat>
          <c:val>
            <c:numRef>
              <c:f>'2015_Konzum_Dani'!$AA$77:$AA$88</c:f>
              <c:numCache>
                <c:formatCode>#,##0</c:formatCode>
                <c:ptCount val="12"/>
                <c:pt idx="0">
                  <c:v>1344.3130000000001</c:v>
                </c:pt>
                <c:pt idx="1">
                  <c:v>1308.989</c:v>
                </c:pt>
                <c:pt idx="2">
                  <c:v>1323.1659999999999</c:v>
                </c:pt>
                <c:pt idx="3">
                  <c:v>1172.425</c:v>
                </c:pt>
                <c:pt idx="4">
                  <c:v>1131.4459999999999</c:v>
                </c:pt>
                <c:pt idx="5">
                  <c:v>1222.864</c:v>
                </c:pt>
                <c:pt idx="6">
                  <c:v>1265.885</c:v>
                </c:pt>
                <c:pt idx="7">
                  <c:v>1166.067</c:v>
                </c:pt>
                <c:pt idx="8">
                  <c:v>1163.8710000000001</c:v>
                </c:pt>
                <c:pt idx="9">
                  <c:v>1158.865</c:v>
                </c:pt>
                <c:pt idx="10">
                  <c:v>1256.7539999999999</c:v>
                </c:pt>
                <c:pt idx="11">
                  <c:v>1375.646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8496016"/>
        <c:axId val="-1686402432"/>
      </c:barChart>
      <c:catAx>
        <c:axId val="-168849601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640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640243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849601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600"/>
              <a:t>Minimalna i maksimalna satna potrošnja po mjesecima u 201</a:t>
            </a:r>
            <a:r>
              <a:rPr lang="bs-Latn-BA" sz="1600"/>
              <a:t>5</a:t>
            </a:r>
            <a:r>
              <a:rPr lang="en-US" sz="1600"/>
              <a:t>. godini</a:t>
            </a:r>
          </a:p>
        </c:rich>
      </c:tx>
      <c:layout>
        <c:manualLayout>
          <c:xMode val="edge"/>
          <c:yMode val="edge"/>
          <c:x val="0.18923117674368117"/>
          <c:y val="3.0434947268055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87627370212646E-2"/>
          <c:y val="0.19711538461538461"/>
          <c:w val="0.90062166429400248"/>
          <c:h val="0.567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659565330244976E-4"/>
                  <c:y val="-1.725393700787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759624251093977E-5"/>
                  <c:y val="-1.9934635574399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'2015_Konzum_Statistika'!$B$4:$B$15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'2015_Konzum_Statistika'!$C$4:$C$15</c:f>
              <c:numCache>
                <c:formatCode>#,##0</c:formatCode>
                <c:ptCount val="12"/>
                <c:pt idx="0">
                  <c:v>1997.144</c:v>
                </c:pt>
                <c:pt idx="1">
                  <c:v>1938.712</c:v>
                </c:pt>
                <c:pt idx="2">
                  <c:v>1880.69</c:v>
                </c:pt>
                <c:pt idx="3">
                  <c:v>1801.837</c:v>
                </c:pt>
                <c:pt idx="4">
                  <c:v>1618.271</c:v>
                </c:pt>
                <c:pt idx="5">
                  <c:v>1572.65</c:v>
                </c:pt>
                <c:pt idx="6">
                  <c:v>1764.077</c:v>
                </c:pt>
                <c:pt idx="7">
                  <c:v>1689.085</c:v>
                </c:pt>
                <c:pt idx="8">
                  <c:v>1774.278</c:v>
                </c:pt>
                <c:pt idx="9">
                  <c:v>1833.5650000000001</c:v>
                </c:pt>
                <c:pt idx="10">
                  <c:v>1960.9739999999999</c:v>
                </c:pt>
                <c:pt idx="11">
                  <c:v>2104.5909999999999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'2015_Konzum_Statistika'!$B$4:$B$15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'2015_Konzum_Statistika'!$F$4:$F$15</c:f>
              <c:numCache>
                <c:formatCode>#,##0</c:formatCode>
                <c:ptCount val="12"/>
                <c:pt idx="0">
                  <c:v>1025.5619999999999</c:v>
                </c:pt>
                <c:pt idx="1">
                  <c:v>1007.336</c:v>
                </c:pt>
                <c:pt idx="2">
                  <c:v>979.15599999999995</c:v>
                </c:pt>
                <c:pt idx="3">
                  <c:v>893.29499999999996</c:v>
                </c:pt>
                <c:pt idx="4">
                  <c:v>858.31899999999996</c:v>
                </c:pt>
                <c:pt idx="5">
                  <c:v>877.55200000000002</c:v>
                </c:pt>
                <c:pt idx="6">
                  <c:v>903.976</c:v>
                </c:pt>
                <c:pt idx="7">
                  <c:v>920.49400000000003</c:v>
                </c:pt>
                <c:pt idx="8">
                  <c:v>913.58199999999999</c:v>
                </c:pt>
                <c:pt idx="9">
                  <c:v>926.96299999999997</c:v>
                </c:pt>
                <c:pt idx="10">
                  <c:v>986.65099999999995</c:v>
                </c:pt>
                <c:pt idx="11">
                  <c:v>1077.4190000000001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1686406240"/>
        <c:axId val="-1686408960"/>
      </c:barChart>
      <c:catAx>
        <c:axId val="-16864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64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86408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-1686406240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27</xdr:row>
      <xdr:rowOff>962025</xdr:rowOff>
    </xdr:from>
    <xdr:to>
      <xdr:col>16</xdr:col>
      <xdr:colOff>714375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28</xdr:row>
      <xdr:rowOff>381000</xdr:rowOff>
    </xdr:from>
    <xdr:to>
      <xdr:col>10</xdr:col>
      <xdr:colOff>495300</xdr:colOff>
      <xdr:row>41</xdr:row>
      <xdr:rowOff>66675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6057900"/>
          <a:ext cx="5934075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590550</xdr:colOff>
      <xdr:row>43</xdr:row>
      <xdr:rowOff>152400</xdr:rowOff>
    </xdr:from>
    <xdr:to>
      <xdr:col>10</xdr:col>
      <xdr:colOff>95250</xdr:colOff>
      <xdr:row>61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058275"/>
          <a:ext cx="5562600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</xdr:colOff>
      <xdr:row>16</xdr:row>
      <xdr:rowOff>19050</xdr:rowOff>
    </xdr:from>
    <xdr:to>
      <xdr:col>11</xdr:col>
      <xdr:colOff>1077232</xdr:colOff>
      <xdr:row>35</xdr:row>
      <xdr:rowOff>180975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13</xdr:col>
      <xdr:colOff>348623</xdr:colOff>
      <xdr:row>61</xdr:row>
      <xdr:rowOff>34018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11078482"/>
          <a:ext cx="9420052" cy="3707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9</xdr:row>
      <xdr:rowOff>0</xdr:rowOff>
    </xdr:from>
    <xdr:to>
      <xdr:col>24</xdr:col>
      <xdr:colOff>370844</xdr:colOff>
      <xdr:row>24</xdr:row>
      <xdr:rowOff>113393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3214" y="3084286"/>
          <a:ext cx="10655576" cy="3855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0.09288</cdr:x>
      <cdr:y>0.13437</cdr:y>
    </cdr:from>
    <cdr:to>
      <cdr:x>0.1622</cdr:x>
      <cdr:y>0.18503</cdr:y>
    </cdr:to>
    <cdr:sp macro="" textlink="">
      <cdr:nvSpPr>
        <cdr:cNvPr id="228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433" y="542854"/>
          <a:ext cx="657129" cy="20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MWh/h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19</xdr:row>
      <xdr:rowOff>19050</xdr:rowOff>
    </xdr:from>
    <xdr:to>
      <xdr:col>10</xdr:col>
      <xdr:colOff>439985</xdr:colOff>
      <xdr:row>35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533775"/>
          <a:ext cx="768851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34</xdr:row>
      <xdr:rowOff>79532</xdr:rowOff>
    </xdr:from>
    <xdr:to>
      <xdr:col>9</xdr:col>
      <xdr:colOff>520700</xdr:colOff>
      <xdr:row>53</xdr:row>
      <xdr:rowOff>41275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8067832"/>
          <a:ext cx="7937500" cy="3581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533400</xdr:colOff>
      <xdr:row>35</xdr:row>
      <xdr:rowOff>25400</xdr:rowOff>
    </xdr:from>
    <xdr:to>
      <xdr:col>20</xdr:col>
      <xdr:colOff>279066</xdr:colOff>
      <xdr:row>52</xdr:row>
      <xdr:rowOff>63500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8204200"/>
          <a:ext cx="10045366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1066800</xdr:colOff>
      <xdr:row>57</xdr:row>
      <xdr:rowOff>12700</xdr:rowOff>
    </xdr:from>
    <xdr:to>
      <xdr:col>14</xdr:col>
      <xdr:colOff>529076</xdr:colOff>
      <xdr:row>77</xdr:row>
      <xdr:rowOff>63500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400" y="12382500"/>
          <a:ext cx="9685776" cy="386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14</xdr:col>
      <xdr:colOff>385036</xdr:colOff>
      <xdr:row>40</xdr:row>
      <xdr:rowOff>101600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616700"/>
          <a:ext cx="11484836" cy="35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19</xdr:row>
      <xdr:rowOff>25400</xdr:rowOff>
    </xdr:from>
    <xdr:to>
      <xdr:col>8</xdr:col>
      <xdr:colOff>78262</xdr:colOff>
      <xdr:row>42</xdr:row>
      <xdr:rowOff>198540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5600700"/>
          <a:ext cx="6212362" cy="48467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 transitionEntry="1">
    <tabColor indexed="43"/>
  </sheetPr>
  <dimension ref="A1:S41"/>
  <sheetViews>
    <sheetView showGridLines="0" topLeftCell="A13" zoomScale="75" zoomScaleNormal="76" zoomScaleSheetLayoutView="50" workbookViewId="0">
      <selection activeCell="P32" sqref="P32"/>
    </sheetView>
  </sheetViews>
  <sheetFormatPr defaultColWidth="14.28515625" defaultRowHeight="15.75" x14ac:dyDescent="0.2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 x14ac:dyDescent="0.25">
      <c r="B1" s="503" t="s">
        <v>0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</row>
    <row r="2" spans="2:18" ht="21" customHeight="1" thickBot="1" x14ac:dyDescent="0.3">
      <c r="K2" s="1" t="s">
        <v>1</v>
      </c>
    </row>
    <row r="3" spans="2:18" ht="17.100000000000001" customHeight="1" x14ac:dyDescent="0.25">
      <c r="B3" s="504"/>
      <c r="C3" s="505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3" t="s">
        <v>13</v>
      </c>
      <c r="P3" s="4">
        <v>2015</v>
      </c>
    </row>
    <row r="4" spans="2:18" ht="11.25" customHeight="1" x14ac:dyDescent="0.25">
      <c r="B4" s="506"/>
      <c r="C4" s="507"/>
      <c r="D4" s="510" t="s">
        <v>14</v>
      </c>
      <c r="E4" s="510" t="s">
        <v>14</v>
      </c>
      <c r="F4" s="510" t="s">
        <v>14</v>
      </c>
      <c r="G4" s="510" t="s">
        <v>14</v>
      </c>
      <c r="H4" s="510" t="s">
        <v>14</v>
      </c>
      <c r="I4" s="510" t="s">
        <v>14</v>
      </c>
      <c r="J4" s="510" t="s">
        <v>14</v>
      </c>
      <c r="K4" s="510" t="s">
        <v>14</v>
      </c>
      <c r="L4" s="510" t="s">
        <v>14</v>
      </c>
      <c r="M4" s="510" t="s">
        <v>14</v>
      </c>
      <c r="N4" s="510" t="s">
        <v>14</v>
      </c>
      <c r="O4" s="512" t="s">
        <v>14</v>
      </c>
      <c r="P4" s="514" t="s">
        <v>14</v>
      </c>
    </row>
    <row r="5" spans="2:18" ht="12" customHeight="1" thickBot="1" x14ac:dyDescent="0.3">
      <c r="B5" s="508"/>
      <c r="C5" s="509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3"/>
      <c r="P5" s="515"/>
    </row>
    <row r="6" spans="2:18" ht="20.100000000000001" customHeight="1" x14ac:dyDescent="0.25">
      <c r="B6" s="5"/>
      <c r="C6" s="6" t="s">
        <v>15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18" ht="24.95" customHeight="1" x14ac:dyDescent="0.25">
      <c r="B7" s="9" t="s">
        <v>16</v>
      </c>
      <c r="C7" s="10" t="s">
        <v>17</v>
      </c>
      <c r="D7" s="11">
        <v>727153743</v>
      </c>
      <c r="E7" s="11">
        <v>733044365</v>
      </c>
      <c r="F7" s="11">
        <v>678167526</v>
      </c>
      <c r="G7" s="11">
        <v>696332591</v>
      </c>
      <c r="H7" s="11">
        <v>572808712</v>
      </c>
      <c r="I7" s="11">
        <v>231253232</v>
      </c>
      <c r="J7" s="11">
        <v>319831234</v>
      </c>
      <c r="K7" s="11">
        <v>272512551</v>
      </c>
      <c r="L7" s="11">
        <v>264476468</v>
      </c>
      <c r="M7" s="11">
        <v>423842134</v>
      </c>
      <c r="N7" s="11">
        <v>359578411</v>
      </c>
      <c r="O7" s="11">
        <v>371281426</v>
      </c>
      <c r="P7" s="12">
        <v>5650282393</v>
      </c>
      <c r="Q7" s="1" t="s">
        <v>1</v>
      </c>
    </row>
    <row r="8" spans="2:18" ht="24.95" customHeight="1" x14ac:dyDescent="0.25">
      <c r="B8" s="9" t="s">
        <v>18</v>
      </c>
      <c r="C8" s="13" t="s">
        <v>19</v>
      </c>
      <c r="D8" s="14">
        <v>743722714.99999881</v>
      </c>
      <c r="E8" s="14">
        <v>608864725.00000095</v>
      </c>
      <c r="F8" s="14">
        <v>629612858</v>
      </c>
      <c r="G8" s="15">
        <v>510193730</v>
      </c>
      <c r="H8" s="15">
        <v>504875935.00000072</v>
      </c>
      <c r="I8" s="14">
        <v>715978097.99999952</v>
      </c>
      <c r="J8" s="14">
        <v>814768099</v>
      </c>
      <c r="K8" s="14">
        <v>882821523.99999976</v>
      </c>
      <c r="L8" s="14">
        <v>841559189.00000179</v>
      </c>
      <c r="M8" s="14">
        <v>680441245.99999988</v>
      </c>
      <c r="N8" s="14">
        <v>749679502</v>
      </c>
      <c r="O8" s="14">
        <v>832477451</v>
      </c>
      <c r="P8" s="16">
        <v>8514995072.0000019</v>
      </c>
      <c r="Q8" s="1" t="s">
        <v>1</v>
      </c>
    </row>
    <row r="9" spans="2:18" ht="24.95" customHeight="1" x14ac:dyDescent="0.25">
      <c r="B9" s="17" t="s">
        <v>20</v>
      </c>
      <c r="C9" s="18" t="s">
        <v>21</v>
      </c>
      <c r="D9" s="19">
        <v>1470876457.9999988</v>
      </c>
      <c r="E9" s="20">
        <v>1341909090.000001</v>
      </c>
      <c r="F9" s="21">
        <v>1307780384</v>
      </c>
      <c r="G9" s="19">
        <v>1206526321</v>
      </c>
      <c r="H9" s="19">
        <v>1077684647.0000007</v>
      </c>
      <c r="I9" s="19">
        <v>947231329.99999952</v>
      </c>
      <c r="J9" s="19">
        <v>1134599333</v>
      </c>
      <c r="K9" s="19">
        <v>1155334074.9999998</v>
      </c>
      <c r="L9" s="19">
        <v>1106035657.0000019</v>
      </c>
      <c r="M9" s="22">
        <v>1104283380</v>
      </c>
      <c r="N9" s="19">
        <v>1109257913</v>
      </c>
      <c r="O9" s="23">
        <v>1203758877</v>
      </c>
      <c r="P9" s="24">
        <v>14165277465.000002</v>
      </c>
      <c r="R9" s="1" t="s">
        <v>1</v>
      </c>
    </row>
    <row r="10" spans="2:18" ht="24.95" customHeight="1" x14ac:dyDescent="0.25">
      <c r="B10" s="25" t="s">
        <v>22</v>
      </c>
      <c r="C10" s="26" t="s">
        <v>23</v>
      </c>
      <c r="D10" s="27">
        <v>5735194</v>
      </c>
      <c r="E10" s="27">
        <v>6287113</v>
      </c>
      <c r="F10" s="28">
        <v>6910585</v>
      </c>
      <c r="G10" s="29">
        <v>10067541</v>
      </c>
      <c r="H10" s="30">
        <v>9461652</v>
      </c>
      <c r="I10" s="30">
        <v>3868653</v>
      </c>
      <c r="J10" s="30">
        <v>2825944</v>
      </c>
      <c r="K10" s="30">
        <v>1947830</v>
      </c>
      <c r="L10" s="28">
        <v>2417127</v>
      </c>
      <c r="M10" s="28">
        <v>7447045</v>
      </c>
      <c r="N10" s="30">
        <v>3442872</v>
      </c>
      <c r="O10" s="31">
        <v>2538073</v>
      </c>
      <c r="P10" s="32">
        <v>62949629</v>
      </c>
      <c r="Q10" s="1" t="s">
        <v>1</v>
      </c>
    </row>
    <row r="11" spans="2:18" ht="20.100000000000001" customHeight="1" x14ac:dyDescent="0.25">
      <c r="B11" s="33"/>
      <c r="C11" s="34"/>
      <c r="D11" s="35"/>
      <c r="E11" s="35"/>
      <c r="F11" s="35"/>
      <c r="G11" s="36"/>
      <c r="H11" s="36"/>
      <c r="I11" s="36"/>
      <c r="J11" s="36"/>
      <c r="K11" s="36"/>
      <c r="L11" s="35"/>
      <c r="M11" s="35"/>
      <c r="N11" s="36"/>
      <c r="O11" s="36"/>
      <c r="P11" s="37"/>
    </row>
    <row r="12" spans="2:18" ht="20.100000000000001" customHeight="1" x14ac:dyDescent="0.25">
      <c r="B12" s="38"/>
      <c r="C12" s="39" t="s">
        <v>24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8" ht="24.95" customHeight="1" x14ac:dyDescent="0.25">
      <c r="B13" s="42" t="s">
        <v>25</v>
      </c>
      <c r="C13" s="43" t="s">
        <v>26</v>
      </c>
      <c r="D13" s="44">
        <v>121147832.11219999</v>
      </c>
      <c r="E13" s="44">
        <v>91826495.296599999</v>
      </c>
      <c r="F13" s="44">
        <v>103942045.92430001</v>
      </c>
      <c r="G13" s="44">
        <v>70494420.564600006</v>
      </c>
      <c r="H13" s="44">
        <v>101749010.28170002</v>
      </c>
      <c r="I13" s="44">
        <v>70696544.941199988</v>
      </c>
      <c r="J13" s="44">
        <v>62080415.594599999</v>
      </c>
      <c r="K13" s="44">
        <v>102057047.40539998</v>
      </c>
      <c r="L13" s="44">
        <v>98877204.618099988</v>
      </c>
      <c r="M13" s="44">
        <v>151942724</v>
      </c>
      <c r="N13" s="44">
        <v>93966924</v>
      </c>
      <c r="O13" s="44">
        <v>150263010.1072</v>
      </c>
      <c r="P13" s="16">
        <v>1219043674.8458998</v>
      </c>
      <c r="Q13" s="1" t="s">
        <v>1</v>
      </c>
    </row>
    <row r="14" spans="2:18" ht="24.95" customHeight="1" x14ac:dyDescent="0.25">
      <c r="B14" s="42" t="s">
        <v>27</v>
      </c>
      <c r="C14" s="45" t="s">
        <v>28</v>
      </c>
      <c r="D14" s="44">
        <v>86002970</v>
      </c>
      <c r="E14" s="44">
        <v>92878400</v>
      </c>
      <c r="F14" s="44">
        <v>102562778</v>
      </c>
      <c r="G14" s="44">
        <v>189432012</v>
      </c>
      <c r="H14" s="44">
        <v>193312133</v>
      </c>
      <c r="I14" s="44">
        <v>220192945</v>
      </c>
      <c r="J14" s="44">
        <v>285183566</v>
      </c>
      <c r="K14" s="44">
        <v>196193929</v>
      </c>
      <c r="L14" s="44">
        <v>114505342</v>
      </c>
      <c r="M14" s="44">
        <v>156793557</v>
      </c>
      <c r="N14" s="44">
        <v>210608583</v>
      </c>
      <c r="O14" s="44">
        <v>255573687</v>
      </c>
      <c r="P14" s="12">
        <v>2103239901.9999998</v>
      </c>
      <c r="Q14" s="1" t="s">
        <v>1</v>
      </c>
      <c r="R14" s="1" t="s">
        <v>1</v>
      </c>
    </row>
    <row r="15" spans="2:18" ht="24.95" customHeight="1" x14ac:dyDescent="0.25">
      <c r="B15" s="42" t="s">
        <v>29</v>
      </c>
      <c r="C15" s="45" t="s">
        <v>30</v>
      </c>
      <c r="D15" s="44">
        <v>24578166</v>
      </c>
      <c r="E15" s="44">
        <v>36337792</v>
      </c>
      <c r="F15" s="44">
        <v>51312304</v>
      </c>
      <c r="G15" s="44">
        <v>115103512</v>
      </c>
      <c r="H15" s="44">
        <v>64251467.000000007</v>
      </c>
      <c r="I15" s="44">
        <v>28208737</v>
      </c>
      <c r="J15" s="44">
        <v>53140847</v>
      </c>
      <c r="K15" s="44">
        <v>28947199</v>
      </c>
      <c r="L15" s="44">
        <v>33834118</v>
      </c>
      <c r="M15" s="44">
        <v>23347976</v>
      </c>
      <c r="N15" s="44">
        <v>47767055</v>
      </c>
      <c r="O15" s="44">
        <v>42477156</v>
      </c>
      <c r="P15" s="16">
        <v>549306329</v>
      </c>
      <c r="Q15" s="1" t="s">
        <v>1</v>
      </c>
    </row>
    <row r="16" spans="2:18" ht="24.95" customHeight="1" x14ac:dyDescent="0.25">
      <c r="B16" s="46" t="s">
        <v>31</v>
      </c>
      <c r="C16" s="18" t="s">
        <v>32</v>
      </c>
      <c r="D16" s="19">
        <v>231728968.11219999</v>
      </c>
      <c r="E16" s="19">
        <v>221042687.29659998</v>
      </c>
      <c r="F16" s="19">
        <v>257817127.92429999</v>
      </c>
      <c r="G16" s="47">
        <v>375029944.56459999</v>
      </c>
      <c r="H16" s="21">
        <v>359312610.28170002</v>
      </c>
      <c r="I16" s="48">
        <v>319098226.94120002</v>
      </c>
      <c r="J16" s="48">
        <v>400404828.59460002</v>
      </c>
      <c r="K16" s="48">
        <v>327198175.40539998</v>
      </c>
      <c r="L16" s="48">
        <v>247216664.61809999</v>
      </c>
      <c r="M16" s="48">
        <v>332084257</v>
      </c>
      <c r="N16" s="21">
        <v>352342562</v>
      </c>
      <c r="O16" s="19">
        <v>448313853.10720003</v>
      </c>
      <c r="P16" s="24">
        <v>3871589905.8459001</v>
      </c>
    </row>
    <row r="17" spans="1:19" ht="20.100000000000001" customHeight="1" x14ac:dyDescent="0.25">
      <c r="B17" s="49"/>
      <c r="C17" s="50"/>
      <c r="D17" s="51"/>
      <c r="E17" s="51" t="s">
        <v>1</v>
      </c>
      <c r="F17" s="51"/>
      <c r="G17" s="51"/>
      <c r="H17" s="51"/>
      <c r="I17" s="51"/>
      <c r="J17" s="51"/>
      <c r="K17" s="51"/>
      <c r="L17" s="51"/>
      <c r="M17" s="51"/>
      <c r="N17" s="51"/>
      <c r="O17" s="51" t="s">
        <v>1</v>
      </c>
      <c r="P17" s="52"/>
      <c r="Q17" s="1" t="s">
        <v>1</v>
      </c>
      <c r="R17" s="1" t="s">
        <v>1</v>
      </c>
    </row>
    <row r="18" spans="1:19" ht="24.95" customHeight="1" thickBot="1" x14ac:dyDescent="0.3">
      <c r="B18" s="53" t="s">
        <v>33</v>
      </c>
      <c r="C18" s="54" t="s">
        <v>34</v>
      </c>
      <c r="D18" s="55">
        <v>1708340620.1121988</v>
      </c>
      <c r="E18" s="55">
        <v>1569238890.2966008</v>
      </c>
      <c r="F18" s="55">
        <v>1572508096.9243</v>
      </c>
      <c r="G18" s="55">
        <v>1591623806.5646</v>
      </c>
      <c r="H18" s="55">
        <v>1446458909.2817006</v>
      </c>
      <c r="I18" s="55">
        <v>1270198209.9411995</v>
      </c>
      <c r="J18" s="55">
        <v>1537830105.5946</v>
      </c>
      <c r="K18" s="55">
        <v>1484480080.4053998</v>
      </c>
      <c r="L18" s="55">
        <v>1355669448.6181018</v>
      </c>
      <c r="M18" s="55">
        <v>1443814682</v>
      </c>
      <c r="N18" s="55">
        <v>1465043347</v>
      </c>
      <c r="O18" s="55">
        <v>1654610803.1072001</v>
      </c>
      <c r="P18" s="55">
        <v>18099816999.845901</v>
      </c>
      <c r="Q18" s="56" t="s">
        <v>1</v>
      </c>
      <c r="R18" s="1" t="s">
        <v>1</v>
      </c>
    </row>
    <row r="19" spans="1:19" ht="20.100000000000001" customHeight="1" thickBot="1" x14ac:dyDescent="0.3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9" ht="20.100000000000001" customHeight="1" x14ac:dyDescent="0.25">
      <c r="B20" s="61"/>
      <c r="C20" s="6" t="s">
        <v>35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9" ht="24.95" customHeight="1" x14ac:dyDescent="0.25">
      <c r="A21" s="62"/>
      <c r="B21" s="9" t="s">
        <v>36</v>
      </c>
      <c r="C21" s="63" t="s">
        <v>37</v>
      </c>
      <c r="D21" s="44">
        <v>905082325</v>
      </c>
      <c r="E21" s="44">
        <v>808608335</v>
      </c>
      <c r="F21" s="44">
        <v>833250179</v>
      </c>
      <c r="G21" s="44">
        <v>738442854</v>
      </c>
      <c r="H21" s="44">
        <v>707912908</v>
      </c>
      <c r="I21" s="44">
        <v>692006880</v>
      </c>
      <c r="J21" s="44">
        <v>766547816</v>
      </c>
      <c r="K21" s="44">
        <v>747512147</v>
      </c>
      <c r="L21" s="44">
        <v>723236558</v>
      </c>
      <c r="M21" s="44">
        <v>802569429</v>
      </c>
      <c r="N21" s="44">
        <v>830979319</v>
      </c>
      <c r="O21" s="44">
        <v>933625309</v>
      </c>
      <c r="P21" s="16">
        <v>9489774059</v>
      </c>
      <c r="Q21" s="1" t="s">
        <v>1</v>
      </c>
      <c r="R21" s="1" t="s">
        <v>1</v>
      </c>
    </row>
    <row r="22" spans="1:19" ht="24.95" customHeight="1" x14ac:dyDescent="0.25">
      <c r="A22" s="62"/>
      <c r="B22" s="9" t="s">
        <v>38</v>
      </c>
      <c r="C22" s="13" t="s">
        <v>39</v>
      </c>
      <c r="D22" s="44">
        <v>188986266</v>
      </c>
      <c r="E22" s="44">
        <v>165824877</v>
      </c>
      <c r="F22" s="44">
        <v>191921676</v>
      </c>
      <c r="G22" s="44">
        <v>183737728</v>
      </c>
      <c r="H22" s="44">
        <v>191904329</v>
      </c>
      <c r="I22" s="44">
        <v>186562157</v>
      </c>
      <c r="J22" s="44">
        <v>190897501</v>
      </c>
      <c r="K22" s="44">
        <v>189115953</v>
      </c>
      <c r="L22" s="44">
        <v>181289534</v>
      </c>
      <c r="M22" s="44">
        <v>179785365</v>
      </c>
      <c r="N22" s="44">
        <v>182646211</v>
      </c>
      <c r="O22" s="44">
        <v>196847592</v>
      </c>
      <c r="P22" s="16">
        <v>2229519189</v>
      </c>
      <c r="Q22" s="1" t="s">
        <v>1</v>
      </c>
    </row>
    <row r="23" spans="1:19" ht="24.95" customHeight="1" x14ac:dyDescent="0.25">
      <c r="A23" s="62"/>
      <c r="B23" s="42" t="s">
        <v>40</v>
      </c>
      <c r="C23" s="64" t="s">
        <v>41</v>
      </c>
      <c r="D23" s="21">
        <v>1094068591</v>
      </c>
      <c r="E23" s="21">
        <v>974433212</v>
      </c>
      <c r="F23" s="21">
        <v>1025171855</v>
      </c>
      <c r="G23" s="21">
        <v>922180582</v>
      </c>
      <c r="H23" s="21">
        <v>899817237</v>
      </c>
      <c r="I23" s="21">
        <v>878569037</v>
      </c>
      <c r="J23" s="48">
        <v>957445317</v>
      </c>
      <c r="K23" s="21">
        <v>936628100</v>
      </c>
      <c r="L23" s="21">
        <v>904526093</v>
      </c>
      <c r="M23" s="21">
        <v>982354794</v>
      </c>
      <c r="N23" s="21">
        <v>1013625530</v>
      </c>
      <c r="O23" s="21">
        <v>1130472901</v>
      </c>
      <c r="P23" s="24">
        <v>11719293249</v>
      </c>
      <c r="Q23" s="1" t="s">
        <v>1</v>
      </c>
      <c r="R23" s="1" t="s">
        <v>1</v>
      </c>
    </row>
    <row r="24" spans="1:19" ht="20.100000000000001" customHeight="1" x14ac:dyDescent="0.25">
      <c r="A24" s="62"/>
      <c r="B24" s="65"/>
      <c r="C24" s="66"/>
      <c r="D24" s="67"/>
      <c r="E24" s="68"/>
      <c r="F24" s="67"/>
      <c r="G24" s="68"/>
      <c r="H24" s="67"/>
      <c r="I24" s="68"/>
      <c r="J24" s="68"/>
      <c r="K24" s="68"/>
      <c r="L24" s="68"/>
      <c r="M24" s="68"/>
      <c r="N24" s="68"/>
      <c r="O24" s="67"/>
      <c r="P24" s="69"/>
      <c r="R24" s="1" t="s">
        <v>1</v>
      </c>
    </row>
    <row r="25" spans="1:19" ht="20.100000000000001" customHeight="1" x14ac:dyDescent="0.25">
      <c r="A25" s="62"/>
      <c r="B25" s="70"/>
      <c r="C25" s="71" t="s">
        <v>42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 t="s">
        <v>1</v>
      </c>
      <c r="R25" s="1" t="s">
        <v>1</v>
      </c>
    </row>
    <row r="26" spans="1:19" ht="24.95" customHeight="1" x14ac:dyDescent="0.25">
      <c r="A26" s="62"/>
      <c r="B26" s="74" t="s">
        <v>43</v>
      </c>
      <c r="C26" s="43" t="s">
        <v>44</v>
      </c>
      <c r="D26" s="75">
        <v>257555393.71239996</v>
      </c>
      <c r="E26" s="75">
        <v>370463759.20810002</v>
      </c>
      <c r="F26" s="75">
        <v>371608257.97960001</v>
      </c>
      <c r="G26" s="75">
        <v>574078631.55390084</v>
      </c>
      <c r="H26" s="75">
        <v>382133050.1030001</v>
      </c>
      <c r="I26" s="75">
        <v>265340376.67160004</v>
      </c>
      <c r="J26" s="75">
        <v>452164544.74320006</v>
      </c>
      <c r="K26" s="75">
        <v>331282426.80539995</v>
      </c>
      <c r="L26" s="75">
        <v>276799280.81870002</v>
      </c>
      <c r="M26" s="75">
        <v>226607502</v>
      </c>
      <c r="N26" s="75">
        <v>299408526</v>
      </c>
      <c r="O26" s="11">
        <v>301428773.15250003</v>
      </c>
      <c r="P26" s="76">
        <v>4108870522.7484007</v>
      </c>
      <c r="Q26" s="1" t="s">
        <v>1</v>
      </c>
    </row>
    <row r="27" spans="1:19" ht="24.95" customHeight="1" x14ac:dyDescent="0.25">
      <c r="A27" s="62"/>
      <c r="B27" s="33" t="s">
        <v>45</v>
      </c>
      <c r="C27" s="13" t="s">
        <v>46</v>
      </c>
      <c r="D27" s="77">
        <v>38437643</v>
      </c>
      <c r="E27" s="77">
        <v>22331819</v>
      </c>
      <c r="F27" s="77">
        <v>21025993</v>
      </c>
      <c r="G27" s="77">
        <v>6002331</v>
      </c>
      <c r="H27" s="77">
        <v>22746884</v>
      </c>
      <c r="I27" s="77">
        <v>19958731</v>
      </c>
      <c r="J27" s="77">
        <v>13413249</v>
      </c>
      <c r="K27" s="77">
        <v>18501410</v>
      </c>
      <c r="L27" s="77">
        <v>33822034</v>
      </c>
      <c r="M27" s="77">
        <v>32768960.999999996</v>
      </c>
      <c r="N27" s="77">
        <v>16760518.999999998</v>
      </c>
      <c r="O27" s="78">
        <v>19329252</v>
      </c>
      <c r="P27" s="16">
        <v>265098825.99999997</v>
      </c>
      <c r="R27" s="1" t="s">
        <v>1</v>
      </c>
      <c r="S27" s="1" t="s">
        <v>1</v>
      </c>
    </row>
    <row r="28" spans="1:19" ht="24.95" customHeight="1" x14ac:dyDescent="0.25">
      <c r="A28" s="62"/>
      <c r="B28" s="9" t="s">
        <v>47</v>
      </c>
      <c r="C28" s="13" t="s">
        <v>48</v>
      </c>
      <c r="D28" s="77">
        <v>288781747</v>
      </c>
      <c r="E28" s="77">
        <v>166348584</v>
      </c>
      <c r="F28" s="77">
        <v>124670711</v>
      </c>
      <c r="G28" s="77">
        <v>54514050</v>
      </c>
      <c r="H28" s="77">
        <v>115423452</v>
      </c>
      <c r="I28" s="77">
        <v>81235653</v>
      </c>
      <c r="J28" s="77">
        <v>84414047</v>
      </c>
      <c r="K28" s="77">
        <v>166550957</v>
      </c>
      <c r="L28" s="15">
        <v>115851051</v>
      </c>
      <c r="M28" s="77">
        <v>176188597</v>
      </c>
      <c r="N28" s="77">
        <v>100262767</v>
      </c>
      <c r="O28" s="78">
        <v>159043465</v>
      </c>
      <c r="P28" s="16">
        <v>1633285081</v>
      </c>
    </row>
    <row r="29" spans="1:19" ht="24.95" customHeight="1" x14ac:dyDescent="0.25">
      <c r="A29" s="62"/>
      <c r="B29" s="79" t="s">
        <v>49</v>
      </c>
      <c r="C29" s="80" t="s">
        <v>50</v>
      </c>
      <c r="D29" s="21">
        <v>584774783.71239996</v>
      </c>
      <c r="E29" s="19">
        <v>559144162.20810008</v>
      </c>
      <c r="F29" s="19">
        <v>517304961.97959995</v>
      </c>
      <c r="G29" s="48">
        <v>634595012.55390084</v>
      </c>
      <c r="H29" s="21">
        <v>520303386.1030001</v>
      </c>
      <c r="I29" s="21">
        <v>366534760.67159998</v>
      </c>
      <c r="J29" s="48">
        <v>549991840.74320006</v>
      </c>
      <c r="K29" s="21">
        <v>516334793.80539995</v>
      </c>
      <c r="L29" s="21">
        <v>426472365.81870002</v>
      </c>
      <c r="M29" s="21">
        <v>435565060</v>
      </c>
      <c r="N29" s="21">
        <v>416431812</v>
      </c>
      <c r="O29" s="19">
        <v>479801490.15250003</v>
      </c>
      <c r="P29" s="81">
        <v>6007254429.7484007</v>
      </c>
      <c r="Q29" s="1" t="s">
        <v>1</v>
      </c>
    </row>
    <row r="30" spans="1:19" ht="24.95" customHeight="1" x14ac:dyDescent="0.25">
      <c r="A30" s="62"/>
      <c r="B30" s="25" t="s">
        <v>51</v>
      </c>
      <c r="C30" s="82" t="s">
        <v>52</v>
      </c>
      <c r="D30" s="83">
        <v>0</v>
      </c>
      <c r="E30" s="83">
        <v>0</v>
      </c>
      <c r="F30" s="83">
        <v>294</v>
      </c>
      <c r="G30" s="83">
        <v>0</v>
      </c>
      <c r="H30" s="83">
        <v>0</v>
      </c>
      <c r="I30" s="83">
        <v>0</v>
      </c>
      <c r="J30" s="83">
        <v>1307418</v>
      </c>
      <c r="K30" s="83">
        <v>147</v>
      </c>
      <c r="L30" s="83">
        <v>0</v>
      </c>
      <c r="M30" s="83">
        <v>0</v>
      </c>
      <c r="N30" s="83">
        <v>6361131</v>
      </c>
      <c r="O30" s="83">
        <v>6228978</v>
      </c>
      <c r="P30" s="32">
        <v>13897968</v>
      </c>
      <c r="Q30" s="1" t="s">
        <v>1</v>
      </c>
    </row>
    <row r="31" spans="1:19" ht="20.100000000000001" customHeight="1" x14ac:dyDescent="0.25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9" ht="24.95" customHeight="1" thickBot="1" x14ac:dyDescent="0.3">
      <c r="A32" s="62"/>
      <c r="B32" s="87" t="s">
        <v>53</v>
      </c>
      <c r="C32" s="88" t="s">
        <v>54</v>
      </c>
      <c r="D32" s="55">
        <v>1678843374.7124</v>
      </c>
      <c r="E32" s="89">
        <v>1533577374.2081001</v>
      </c>
      <c r="F32" s="89">
        <v>1542477110.9796</v>
      </c>
      <c r="G32" s="55">
        <v>1556775594.5539007</v>
      </c>
      <c r="H32" s="55">
        <v>1420120623.1030002</v>
      </c>
      <c r="I32" s="55">
        <v>1245103797.6715999</v>
      </c>
      <c r="J32" s="89">
        <v>1508744575.7432001</v>
      </c>
      <c r="K32" s="90">
        <v>1452963040.8053999</v>
      </c>
      <c r="L32" s="55">
        <v>1330998458.8187001</v>
      </c>
      <c r="M32" s="55">
        <v>1417919854</v>
      </c>
      <c r="N32" s="55">
        <v>1436418473</v>
      </c>
      <c r="O32" s="89">
        <v>1616503369.1525002</v>
      </c>
      <c r="P32" s="91">
        <v>17740445646.748402</v>
      </c>
      <c r="S32" s="1" t="s">
        <v>1</v>
      </c>
    </row>
    <row r="33" spans="2:17" ht="20.100000000000001" customHeight="1" thickBot="1" x14ac:dyDescent="0.3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2:17" ht="20.100000000000001" customHeight="1" x14ac:dyDescent="0.25">
      <c r="B34" s="61"/>
      <c r="C34" s="6" t="s">
        <v>55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7" ht="24.95" customHeight="1" x14ac:dyDescent="0.25">
      <c r="B35" s="9" t="s">
        <v>56</v>
      </c>
      <c r="C35" s="92" t="s">
        <v>57</v>
      </c>
      <c r="D35" s="93">
        <v>29497245.39979887</v>
      </c>
      <c r="E35" s="93">
        <v>35661516.088500738</v>
      </c>
      <c r="F35" s="93">
        <v>30030985.944700003</v>
      </c>
      <c r="G35" s="93">
        <v>34848212.010699272</v>
      </c>
      <c r="H35" s="93">
        <v>26338286.178700447</v>
      </c>
      <c r="I35" s="93">
        <v>25094412.269599676</v>
      </c>
      <c r="J35" s="93">
        <v>29085529.851399899</v>
      </c>
      <c r="K35" s="93">
        <v>31517039.599999905</v>
      </c>
      <c r="L35" s="93">
        <v>24670989.79940176</v>
      </c>
      <c r="M35" s="93">
        <v>25894828</v>
      </c>
      <c r="N35" s="93">
        <v>28624874</v>
      </c>
      <c r="O35" s="93">
        <v>38107433.954699993</v>
      </c>
      <c r="P35" s="94">
        <v>359371353.09749985</v>
      </c>
    </row>
    <row r="36" spans="2:17" ht="24.95" customHeight="1" thickBot="1" x14ac:dyDescent="0.3">
      <c r="B36" s="95" t="s">
        <v>58</v>
      </c>
      <c r="C36" s="96" t="s">
        <v>59</v>
      </c>
      <c r="D36" s="201">
        <v>1.7266606584500448E-2</v>
      </c>
      <c r="E36" s="201">
        <v>2.2725358330725781E-2</v>
      </c>
      <c r="F36" s="201">
        <v>1.9097507989585687E-2</v>
      </c>
      <c r="G36" s="201">
        <v>2.1894754191894447E-2</v>
      </c>
      <c r="H36" s="201">
        <v>1.8208803589021289E-2</v>
      </c>
      <c r="I36" s="201">
        <v>1.9756296358472553E-2</v>
      </c>
      <c r="J36" s="201">
        <v>1.8913357038327725E-2</v>
      </c>
      <c r="K36" s="201">
        <v>2.123102897506907E-2</v>
      </c>
      <c r="L36" s="201">
        <v>1.8198381489344672E-2</v>
      </c>
      <c r="M36" s="201">
        <v>1.7935008088524204E-2</v>
      </c>
      <c r="N36" s="201">
        <v>1.9538585024542622E-2</v>
      </c>
      <c r="O36" s="201">
        <v>2.3031055933599547E-2</v>
      </c>
      <c r="P36" s="202">
        <v>1.9854971633169523E-2</v>
      </c>
    </row>
    <row r="37" spans="2:17" ht="18.75" x14ac:dyDescent="0.25">
      <c r="C37" s="97" t="s">
        <v>60</v>
      </c>
      <c r="I37" s="1" t="s">
        <v>1</v>
      </c>
    </row>
    <row r="38" spans="2:17" x14ac:dyDescent="0.25">
      <c r="D38" s="1" t="s">
        <v>1</v>
      </c>
      <c r="H38" s="1" t="s">
        <v>1</v>
      </c>
      <c r="J38" s="1" t="s">
        <v>1</v>
      </c>
    </row>
    <row r="39" spans="2:17" x14ac:dyDescent="0.25">
      <c r="E39" s="1" t="s">
        <v>1</v>
      </c>
      <c r="F39" s="1" t="s">
        <v>1</v>
      </c>
      <c r="I39" s="98" t="s">
        <v>1</v>
      </c>
      <c r="J39" s="98" t="s">
        <v>1</v>
      </c>
      <c r="K39" s="98"/>
      <c r="L39" s="98"/>
      <c r="M39" s="98"/>
      <c r="N39" s="98"/>
      <c r="O39" s="98"/>
      <c r="Q39" s="1" t="s">
        <v>1</v>
      </c>
    </row>
    <row r="40" spans="2:17" x14ac:dyDescent="0.25">
      <c r="G40" s="1" t="s">
        <v>1</v>
      </c>
      <c r="K40" s="1" t="s">
        <v>1</v>
      </c>
      <c r="L40" s="1" t="s">
        <v>1</v>
      </c>
    </row>
    <row r="41" spans="2:17" x14ac:dyDescent="0.25">
      <c r="P41" s="1" t="s">
        <v>1</v>
      </c>
    </row>
  </sheetData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3" zoomScale="84" zoomScaleNormal="84" workbookViewId="0">
      <selection activeCell="P38" sqref="P38"/>
    </sheetView>
  </sheetViews>
  <sheetFormatPr defaultColWidth="15.28515625" defaultRowHeight="15.75" x14ac:dyDescent="0.25"/>
  <cols>
    <col min="1" max="1" width="3.85546875" style="159" customWidth="1"/>
    <col min="2" max="2" width="12.7109375" style="159" customWidth="1"/>
    <col min="3" max="3" width="11.140625" style="159" customWidth="1"/>
    <col min="4" max="4" width="16.140625" style="159" customWidth="1"/>
    <col min="5" max="5" width="8.5703125" style="159" customWidth="1"/>
    <col min="6" max="6" width="10.7109375" style="159" customWidth="1"/>
    <col min="7" max="7" width="15.28515625" style="159" customWidth="1"/>
    <col min="8" max="8" width="9.140625" style="159" customWidth="1"/>
    <col min="9" max="9" width="14" style="159" customWidth="1"/>
    <col min="10" max="10" width="15.28515625" style="159" customWidth="1"/>
    <col min="11" max="11" width="13.140625" style="159" customWidth="1"/>
    <col min="12" max="12" width="16.7109375" style="159" customWidth="1"/>
    <col min="13" max="13" width="6" style="159" customWidth="1"/>
    <col min="14" max="14" width="15.28515625" style="159"/>
    <col min="15" max="15" width="16.5703125" style="159" bestFit="1" customWidth="1"/>
    <col min="16" max="256" width="15.28515625" style="159"/>
    <col min="257" max="257" width="3.85546875" style="159" customWidth="1"/>
    <col min="258" max="258" width="12.7109375" style="159" customWidth="1"/>
    <col min="259" max="259" width="11.140625" style="159" customWidth="1"/>
    <col min="260" max="260" width="16.140625" style="159" customWidth="1"/>
    <col min="261" max="261" width="8.5703125" style="159" customWidth="1"/>
    <col min="262" max="262" width="10.7109375" style="159" customWidth="1"/>
    <col min="263" max="263" width="15.28515625" style="159" customWidth="1"/>
    <col min="264" max="264" width="9.140625" style="159" customWidth="1"/>
    <col min="265" max="265" width="14" style="159" customWidth="1"/>
    <col min="266" max="266" width="15.28515625" style="159" customWidth="1"/>
    <col min="267" max="267" width="13.140625" style="159" customWidth="1"/>
    <col min="268" max="268" width="16.7109375" style="159" customWidth="1"/>
    <col min="269" max="269" width="6" style="159" customWidth="1"/>
    <col min="270" max="512" width="15.28515625" style="159"/>
    <col min="513" max="513" width="3.85546875" style="159" customWidth="1"/>
    <col min="514" max="514" width="12.7109375" style="159" customWidth="1"/>
    <col min="515" max="515" width="11.140625" style="159" customWidth="1"/>
    <col min="516" max="516" width="16.140625" style="159" customWidth="1"/>
    <col min="517" max="517" width="8.5703125" style="159" customWidth="1"/>
    <col min="518" max="518" width="10.7109375" style="159" customWidth="1"/>
    <col min="519" max="519" width="15.28515625" style="159" customWidth="1"/>
    <col min="520" max="520" width="9.140625" style="159" customWidth="1"/>
    <col min="521" max="521" width="14" style="159" customWidth="1"/>
    <col min="522" max="522" width="15.28515625" style="159" customWidth="1"/>
    <col min="523" max="523" width="13.140625" style="159" customWidth="1"/>
    <col min="524" max="524" width="16.7109375" style="159" customWidth="1"/>
    <col min="525" max="525" width="6" style="159" customWidth="1"/>
    <col min="526" max="768" width="15.28515625" style="159"/>
    <col min="769" max="769" width="3.85546875" style="159" customWidth="1"/>
    <col min="770" max="770" width="12.7109375" style="159" customWidth="1"/>
    <col min="771" max="771" width="11.140625" style="159" customWidth="1"/>
    <col min="772" max="772" width="16.140625" style="159" customWidth="1"/>
    <col min="773" max="773" width="8.5703125" style="159" customWidth="1"/>
    <col min="774" max="774" width="10.7109375" style="159" customWidth="1"/>
    <col min="775" max="775" width="15.28515625" style="159" customWidth="1"/>
    <col min="776" max="776" width="9.140625" style="159" customWidth="1"/>
    <col min="777" max="777" width="14" style="159" customWidth="1"/>
    <col min="778" max="778" width="15.28515625" style="159" customWidth="1"/>
    <col min="779" max="779" width="13.140625" style="159" customWidth="1"/>
    <col min="780" max="780" width="16.7109375" style="159" customWidth="1"/>
    <col min="781" max="781" width="6" style="159" customWidth="1"/>
    <col min="782" max="1024" width="15.28515625" style="159"/>
    <col min="1025" max="1025" width="3.85546875" style="159" customWidth="1"/>
    <col min="1026" max="1026" width="12.7109375" style="159" customWidth="1"/>
    <col min="1027" max="1027" width="11.140625" style="159" customWidth="1"/>
    <col min="1028" max="1028" width="16.140625" style="159" customWidth="1"/>
    <col min="1029" max="1029" width="8.5703125" style="159" customWidth="1"/>
    <col min="1030" max="1030" width="10.7109375" style="159" customWidth="1"/>
    <col min="1031" max="1031" width="15.28515625" style="159" customWidth="1"/>
    <col min="1032" max="1032" width="9.140625" style="159" customWidth="1"/>
    <col min="1033" max="1033" width="14" style="159" customWidth="1"/>
    <col min="1034" max="1034" width="15.28515625" style="159" customWidth="1"/>
    <col min="1035" max="1035" width="13.140625" style="159" customWidth="1"/>
    <col min="1036" max="1036" width="16.7109375" style="159" customWidth="1"/>
    <col min="1037" max="1037" width="6" style="159" customWidth="1"/>
    <col min="1038" max="1280" width="15.28515625" style="159"/>
    <col min="1281" max="1281" width="3.85546875" style="159" customWidth="1"/>
    <col min="1282" max="1282" width="12.7109375" style="159" customWidth="1"/>
    <col min="1283" max="1283" width="11.140625" style="159" customWidth="1"/>
    <col min="1284" max="1284" width="16.140625" style="159" customWidth="1"/>
    <col min="1285" max="1285" width="8.5703125" style="159" customWidth="1"/>
    <col min="1286" max="1286" width="10.7109375" style="159" customWidth="1"/>
    <col min="1287" max="1287" width="15.28515625" style="159" customWidth="1"/>
    <col min="1288" max="1288" width="9.140625" style="159" customWidth="1"/>
    <col min="1289" max="1289" width="14" style="159" customWidth="1"/>
    <col min="1290" max="1290" width="15.28515625" style="159" customWidth="1"/>
    <col min="1291" max="1291" width="13.140625" style="159" customWidth="1"/>
    <col min="1292" max="1292" width="16.7109375" style="159" customWidth="1"/>
    <col min="1293" max="1293" width="6" style="159" customWidth="1"/>
    <col min="1294" max="1536" width="15.28515625" style="159"/>
    <col min="1537" max="1537" width="3.85546875" style="159" customWidth="1"/>
    <col min="1538" max="1538" width="12.7109375" style="159" customWidth="1"/>
    <col min="1539" max="1539" width="11.140625" style="159" customWidth="1"/>
    <col min="1540" max="1540" width="16.140625" style="159" customWidth="1"/>
    <col min="1541" max="1541" width="8.5703125" style="159" customWidth="1"/>
    <col min="1542" max="1542" width="10.7109375" style="159" customWidth="1"/>
    <col min="1543" max="1543" width="15.28515625" style="159" customWidth="1"/>
    <col min="1544" max="1544" width="9.140625" style="159" customWidth="1"/>
    <col min="1545" max="1545" width="14" style="159" customWidth="1"/>
    <col min="1546" max="1546" width="15.28515625" style="159" customWidth="1"/>
    <col min="1547" max="1547" width="13.140625" style="159" customWidth="1"/>
    <col min="1548" max="1548" width="16.7109375" style="159" customWidth="1"/>
    <col min="1549" max="1549" width="6" style="159" customWidth="1"/>
    <col min="1550" max="1792" width="15.28515625" style="159"/>
    <col min="1793" max="1793" width="3.85546875" style="159" customWidth="1"/>
    <col min="1794" max="1794" width="12.7109375" style="159" customWidth="1"/>
    <col min="1795" max="1795" width="11.140625" style="159" customWidth="1"/>
    <col min="1796" max="1796" width="16.140625" style="159" customWidth="1"/>
    <col min="1797" max="1797" width="8.5703125" style="159" customWidth="1"/>
    <col min="1798" max="1798" width="10.7109375" style="159" customWidth="1"/>
    <col min="1799" max="1799" width="15.28515625" style="159" customWidth="1"/>
    <col min="1800" max="1800" width="9.140625" style="159" customWidth="1"/>
    <col min="1801" max="1801" width="14" style="159" customWidth="1"/>
    <col min="1802" max="1802" width="15.28515625" style="159" customWidth="1"/>
    <col min="1803" max="1803" width="13.140625" style="159" customWidth="1"/>
    <col min="1804" max="1804" width="16.7109375" style="159" customWidth="1"/>
    <col min="1805" max="1805" width="6" style="159" customWidth="1"/>
    <col min="1806" max="2048" width="15.28515625" style="159"/>
    <col min="2049" max="2049" width="3.85546875" style="159" customWidth="1"/>
    <col min="2050" max="2050" width="12.7109375" style="159" customWidth="1"/>
    <col min="2051" max="2051" width="11.140625" style="159" customWidth="1"/>
    <col min="2052" max="2052" width="16.140625" style="159" customWidth="1"/>
    <col min="2053" max="2053" width="8.5703125" style="159" customWidth="1"/>
    <col min="2054" max="2054" width="10.7109375" style="159" customWidth="1"/>
    <col min="2055" max="2055" width="15.28515625" style="159" customWidth="1"/>
    <col min="2056" max="2056" width="9.140625" style="159" customWidth="1"/>
    <col min="2057" max="2057" width="14" style="159" customWidth="1"/>
    <col min="2058" max="2058" width="15.28515625" style="159" customWidth="1"/>
    <col min="2059" max="2059" width="13.140625" style="159" customWidth="1"/>
    <col min="2060" max="2060" width="16.7109375" style="159" customWidth="1"/>
    <col min="2061" max="2061" width="6" style="159" customWidth="1"/>
    <col min="2062" max="2304" width="15.28515625" style="159"/>
    <col min="2305" max="2305" width="3.85546875" style="159" customWidth="1"/>
    <col min="2306" max="2306" width="12.7109375" style="159" customWidth="1"/>
    <col min="2307" max="2307" width="11.140625" style="159" customWidth="1"/>
    <col min="2308" max="2308" width="16.140625" style="159" customWidth="1"/>
    <col min="2309" max="2309" width="8.5703125" style="159" customWidth="1"/>
    <col min="2310" max="2310" width="10.7109375" style="159" customWidth="1"/>
    <col min="2311" max="2311" width="15.28515625" style="159" customWidth="1"/>
    <col min="2312" max="2312" width="9.140625" style="159" customWidth="1"/>
    <col min="2313" max="2313" width="14" style="159" customWidth="1"/>
    <col min="2314" max="2314" width="15.28515625" style="159" customWidth="1"/>
    <col min="2315" max="2315" width="13.140625" style="159" customWidth="1"/>
    <col min="2316" max="2316" width="16.7109375" style="159" customWidth="1"/>
    <col min="2317" max="2317" width="6" style="159" customWidth="1"/>
    <col min="2318" max="2560" width="15.28515625" style="159"/>
    <col min="2561" max="2561" width="3.85546875" style="159" customWidth="1"/>
    <col min="2562" max="2562" width="12.7109375" style="159" customWidth="1"/>
    <col min="2563" max="2563" width="11.140625" style="159" customWidth="1"/>
    <col min="2564" max="2564" width="16.140625" style="159" customWidth="1"/>
    <col min="2565" max="2565" width="8.5703125" style="159" customWidth="1"/>
    <col min="2566" max="2566" width="10.7109375" style="159" customWidth="1"/>
    <col min="2567" max="2567" width="15.28515625" style="159" customWidth="1"/>
    <col min="2568" max="2568" width="9.140625" style="159" customWidth="1"/>
    <col min="2569" max="2569" width="14" style="159" customWidth="1"/>
    <col min="2570" max="2570" width="15.28515625" style="159" customWidth="1"/>
    <col min="2571" max="2571" width="13.140625" style="159" customWidth="1"/>
    <col min="2572" max="2572" width="16.7109375" style="159" customWidth="1"/>
    <col min="2573" max="2573" width="6" style="159" customWidth="1"/>
    <col min="2574" max="2816" width="15.28515625" style="159"/>
    <col min="2817" max="2817" width="3.85546875" style="159" customWidth="1"/>
    <col min="2818" max="2818" width="12.7109375" style="159" customWidth="1"/>
    <col min="2819" max="2819" width="11.140625" style="159" customWidth="1"/>
    <col min="2820" max="2820" width="16.140625" style="159" customWidth="1"/>
    <col min="2821" max="2821" width="8.5703125" style="159" customWidth="1"/>
    <col min="2822" max="2822" width="10.7109375" style="159" customWidth="1"/>
    <col min="2823" max="2823" width="15.28515625" style="159" customWidth="1"/>
    <col min="2824" max="2824" width="9.140625" style="159" customWidth="1"/>
    <col min="2825" max="2825" width="14" style="159" customWidth="1"/>
    <col min="2826" max="2826" width="15.28515625" style="159" customWidth="1"/>
    <col min="2827" max="2827" width="13.140625" style="159" customWidth="1"/>
    <col min="2828" max="2828" width="16.7109375" style="159" customWidth="1"/>
    <col min="2829" max="2829" width="6" style="159" customWidth="1"/>
    <col min="2830" max="3072" width="15.28515625" style="159"/>
    <col min="3073" max="3073" width="3.85546875" style="159" customWidth="1"/>
    <col min="3074" max="3074" width="12.7109375" style="159" customWidth="1"/>
    <col min="3075" max="3075" width="11.140625" style="159" customWidth="1"/>
    <col min="3076" max="3076" width="16.140625" style="159" customWidth="1"/>
    <col min="3077" max="3077" width="8.5703125" style="159" customWidth="1"/>
    <col min="3078" max="3078" width="10.7109375" style="159" customWidth="1"/>
    <col min="3079" max="3079" width="15.28515625" style="159" customWidth="1"/>
    <col min="3080" max="3080" width="9.140625" style="159" customWidth="1"/>
    <col min="3081" max="3081" width="14" style="159" customWidth="1"/>
    <col min="3082" max="3082" width="15.28515625" style="159" customWidth="1"/>
    <col min="3083" max="3083" width="13.140625" style="159" customWidth="1"/>
    <col min="3084" max="3084" width="16.7109375" style="159" customWidth="1"/>
    <col min="3085" max="3085" width="6" style="159" customWidth="1"/>
    <col min="3086" max="3328" width="15.28515625" style="159"/>
    <col min="3329" max="3329" width="3.85546875" style="159" customWidth="1"/>
    <col min="3330" max="3330" width="12.7109375" style="159" customWidth="1"/>
    <col min="3331" max="3331" width="11.140625" style="159" customWidth="1"/>
    <col min="3332" max="3332" width="16.140625" style="159" customWidth="1"/>
    <col min="3333" max="3333" width="8.5703125" style="159" customWidth="1"/>
    <col min="3334" max="3334" width="10.7109375" style="159" customWidth="1"/>
    <col min="3335" max="3335" width="15.28515625" style="159" customWidth="1"/>
    <col min="3336" max="3336" width="9.140625" style="159" customWidth="1"/>
    <col min="3337" max="3337" width="14" style="159" customWidth="1"/>
    <col min="3338" max="3338" width="15.28515625" style="159" customWidth="1"/>
    <col min="3339" max="3339" width="13.140625" style="159" customWidth="1"/>
    <col min="3340" max="3340" width="16.7109375" style="159" customWidth="1"/>
    <col min="3341" max="3341" width="6" style="159" customWidth="1"/>
    <col min="3342" max="3584" width="15.28515625" style="159"/>
    <col min="3585" max="3585" width="3.85546875" style="159" customWidth="1"/>
    <col min="3586" max="3586" width="12.7109375" style="159" customWidth="1"/>
    <col min="3587" max="3587" width="11.140625" style="159" customWidth="1"/>
    <col min="3588" max="3588" width="16.140625" style="159" customWidth="1"/>
    <col min="3589" max="3589" width="8.5703125" style="159" customWidth="1"/>
    <col min="3590" max="3590" width="10.7109375" style="159" customWidth="1"/>
    <col min="3591" max="3591" width="15.28515625" style="159" customWidth="1"/>
    <col min="3592" max="3592" width="9.140625" style="159" customWidth="1"/>
    <col min="3593" max="3593" width="14" style="159" customWidth="1"/>
    <col min="3594" max="3594" width="15.28515625" style="159" customWidth="1"/>
    <col min="3595" max="3595" width="13.140625" style="159" customWidth="1"/>
    <col min="3596" max="3596" width="16.7109375" style="159" customWidth="1"/>
    <col min="3597" max="3597" width="6" style="159" customWidth="1"/>
    <col min="3598" max="3840" width="15.28515625" style="159"/>
    <col min="3841" max="3841" width="3.85546875" style="159" customWidth="1"/>
    <col min="3842" max="3842" width="12.7109375" style="159" customWidth="1"/>
    <col min="3843" max="3843" width="11.140625" style="159" customWidth="1"/>
    <col min="3844" max="3844" width="16.140625" style="159" customWidth="1"/>
    <col min="3845" max="3845" width="8.5703125" style="159" customWidth="1"/>
    <col min="3846" max="3846" width="10.7109375" style="159" customWidth="1"/>
    <col min="3847" max="3847" width="15.28515625" style="159" customWidth="1"/>
    <col min="3848" max="3848" width="9.140625" style="159" customWidth="1"/>
    <col min="3849" max="3849" width="14" style="159" customWidth="1"/>
    <col min="3850" max="3850" width="15.28515625" style="159" customWidth="1"/>
    <col min="3851" max="3851" width="13.140625" style="159" customWidth="1"/>
    <col min="3852" max="3852" width="16.7109375" style="159" customWidth="1"/>
    <col min="3853" max="3853" width="6" style="159" customWidth="1"/>
    <col min="3854" max="4096" width="15.28515625" style="159"/>
    <col min="4097" max="4097" width="3.85546875" style="159" customWidth="1"/>
    <col min="4098" max="4098" width="12.7109375" style="159" customWidth="1"/>
    <col min="4099" max="4099" width="11.140625" style="159" customWidth="1"/>
    <col min="4100" max="4100" width="16.140625" style="159" customWidth="1"/>
    <col min="4101" max="4101" width="8.5703125" style="159" customWidth="1"/>
    <col min="4102" max="4102" width="10.7109375" style="159" customWidth="1"/>
    <col min="4103" max="4103" width="15.28515625" style="159" customWidth="1"/>
    <col min="4104" max="4104" width="9.140625" style="159" customWidth="1"/>
    <col min="4105" max="4105" width="14" style="159" customWidth="1"/>
    <col min="4106" max="4106" width="15.28515625" style="159" customWidth="1"/>
    <col min="4107" max="4107" width="13.140625" style="159" customWidth="1"/>
    <col min="4108" max="4108" width="16.7109375" style="159" customWidth="1"/>
    <col min="4109" max="4109" width="6" style="159" customWidth="1"/>
    <col min="4110" max="4352" width="15.28515625" style="159"/>
    <col min="4353" max="4353" width="3.85546875" style="159" customWidth="1"/>
    <col min="4354" max="4354" width="12.7109375" style="159" customWidth="1"/>
    <col min="4355" max="4355" width="11.140625" style="159" customWidth="1"/>
    <col min="4356" max="4356" width="16.140625" style="159" customWidth="1"/>
    <col min="4357" max="4357" width="8.5703125" style="159" customWidth="1"/>
    <col min="4358" max="4358" width="10.7109375" style="159" customWidth="1"/>
    <col min="4359" max="4359" width="15.28515625" style="159" customWidth="1"/>
    <col min="4360" max="4360" width="9.140625" style="159" customWidth="1"/>
    <col min="4361" max="4361" width="14" style="159" customWidth="1"/>
    <col min="4362" max="4362" width="15.28515625" style="159" customWidth="1"/>
    <col min="4363" max="4363" width="13.140625" style="159" customWidth="1"/>
    <col min="4364" max="4364" width="16.7109375" style="159" customWidth="1"/>
    <col min="4365" max="4365" width="6" style="159" customWidth="1"/>
    <col min="4366" max="4608" width="15.28515625" style="159"/>
    <col min="4609" max="4609" width="3.85546875" style="159" customWidth="1"/>
    <col min="4610" max="4610" width="12.7109375" style="159" customWidth="1"/>
    <col min="4611" max="4611" width="11.140625" style="159" customWidth="1"/>
    <col min="4612" max="4612" width="16.140625" style="159" customWidth="1"/>
    <col min="4613" max="4613" width="8.5703125" style="159" customWidth="1"/>
    <col min="4614" max="4614" width="10.7109375" style="159" customWidth="1"/>
    <col min="4615" max="4615" width="15.28515625" style="159" customWidth="1"/>
    <col min="4616" max="4616" width="9.140625" style="159" customWidth="1"/>
    <col min="4617" max="4617" width="14" style="159" customWidth="1"/>
    <col min="4618" max="4618" width="15.28515625" style="159" customWidth="1"/>
    <col min="4619" max="4619" width="13.140625" style="159" customWidth="1"/>
    <col min="4620" max="4620" width="16.7109375" style="159" customWidth="1"/>
    <col min="4621" max="4621" width="6" style="159" customWidth="1"/>
    <col min="4622" max="4864" width="15.28515625" style="159"/>
    <col min="4865" max="4865" width="3.85546875" style="159" customWidth="1"/>
    <col min="4866" max="4866" width="12.7109375" style="159" customWidth="1"/>
    <col min="4867" max="4867" width="11.140625" style="159" customWidth="1"/>
    <col min="4868" max="4868" width="16.140625" style="159" customWidth="1"/>
    <col min="4869" max="4869" width="8.5703125" style="159" customWidth="1"/>
    <col min="4870" max="4870" width="10.7109375" style="159" customWidth="1"/>
    <col min="4871" max="4871" width="15.28515625" style="159" customWidth="1"/>
    <col min="4872" max="4872" width="9.140625" style="159" customWidth="1"/>
    <col min="4873" max="4873" width="14" style="159" customWidth="1"/>
    <col min="4874" max="4874" width="15.28515625" style="159" customWidth="1"/>
    <col min="4875" max="4875" width="13.140625" style="159" customWidth="1"/>
    <col min="4876" max="4876" width="16.7109375" style="159" customWidth="1"/>
    <col min="4877" max="4877" width="6" style="159" customWidth="1"/>
    <col min="4878" max="5120" width="15.28515625" style="159"/>
    <col min="5121" max="5121" width="3.85546875" style="159" customWidth="1"/>
    <col min="5122" max="5122" width="12.7109375" style="159" customWidth="1"/>
    <col min="5123" max="5123" width="11.140625" style="159" customWidth="1"/>
    <col min="5124" max="5124" width="16.140625" style="159" customWidth="1"/>
    <col min="5125" max="5125" width="8.5703125" style="159" customWidth="1"/>
    <col min="5126" max="5126" width="10.7109375" style="159" customWidth="1"/>
    <col min="5127" max="5127" width="15.28515625" style="159" customWidth="1"/>
    <col min="5128" max="5128" width="9.140625" style="159" customWidth="1"/>
    <col min="5129" max="5129" width="14" style="159" customWidth="1"/>
    <col min="5130" max="5130" width="15.28515625" style="159" customWidth="1"/>
    <col min="5131" max="5131" width="13.140625" style="159" customWidth="1"/>
    <col min="5132" max="5132" width="16.7109375" style="159" customWidth="1"/>
    <col min="5133" max="5133" width="6" style="159" customWidth="1"/>
    <col min="5134" max="5376" width="15.28515625" style="159"/>
    <col min="5377" max="5377" width="3.85546875" style="159" customWidth="1"/>
    <col min="5378" max="5378" width="12.7109375" style="159" customWidth="1"/>
    <col min="5379" max="5379" width="11.140625" style="159" customWidth="1"/>
    <col min="5380" max="5380" width="16.140625" style="159" customWidth="1"/>
    <col min="5381" max="5381" width="8.5703125" style="159" customWidth="1"/>
    <col min="5382" max="5382" width="10.7109375" style="159" customWidth="1"/>
    <col min="5383" max="5383" width="15.28515625" style="159" customWidth="1"/>
    <col min="5384" max="5384" width="9.140625" style="159" customWidth="1"/>
    <col min="5385" max="5385" width="14" style="159" customWidth="1"/>
    <col min="5386" max="5386" width="15.28515625" style="159" customWidth="1"/>
    <col min="5387" max="5387" width="13.140625" style="159" customWidth="1"/>
    <col min="5388" max="5388" width="16.7109375" style="159" customWidth="1"/>
    <col min="5389" max="5389" width="6" style="159" customWidth="1"/>
    <col min="5390" max="5632" width="15.28515625" style="159"/>
    <col min="5633" max="5633" width="3.85546875" style="159" customWidth="1"/>
    <col min="5634" max="5634" width="12.7109375" style="159" customWidth="1"/>
    <col min="5635" max="5635" width="11.140625" style="159" customWidth="1"/>
    <col min="5636" max="5636" width="16.140625" style="159" customWidth="1"/>
    <col min="5637" max="5637" width="8.5703125" style="159" customWidth="1"/>
    <col min="5638" max="5638" width="10.7109375" style="159" customWidth="1"/>
    <col min="5639" max="5639" width="15.28515625" style="159" customWidth="1"/>
    <col min="5640" max="5640" width="9.140625" style="159" customWidth="1"/>
    <col min="5641" max="5641" width="14" style="159" customWidth="1"/>
    <col min="5642" max="5642" width="15.28515625" style="159" customWidth="1"/>
    <col min="5643" max="5643" width="13.140625" style="159" customWidth="1"/>
    <col min="5644" max="5644" width="16.7109375" style="159" customWidth="1"/>
    <col min="5645" max="5645" width="6" style="159" customWidth="1"/>
    <col min="5646" max="5888" width="15.28515625" style="159"/>
    <col min="5889" max="5889" width="3.85546875" style="159" customWidth="1"/>
    <col min="5890" max="5890" width="12.7109375" style="159" customWidth="1"/>
    <col min="5891" max="5891" width="11.140625" style="159" customWidth="1"/>
    <col min="5892" max="5892" width="16.140625" style="159" customWidth="1"/>
    <col min="5893" max="5893" width="8.5703125" style="159" customWidth="1"/>
    <col min="5894" max="5894" width="10.7109375" style="159" customWidth="1"/>
    <col min="5895" max="5895" width="15.28515625" style="159" customWidth="1"/>
    <col min="5896" max="5896" width="9.140625" style="159" customWidth="1"/>
    <col min="5897" max="5897" width="14" style="159" customWidth="1"/>
    <col min="5898" max="5898" width="15.28515625" style="159" customWidth="1"/>
    <col min="5899" max="5899" width="13.140625" style="159" customWidth="1"/>
    <col min="5900" max="5900" width="16.7109375" style="159" customWidth="1"/>
    <col min="5901" max="5901" width="6" style="159" customWidth="1"/>
    <col min="5902" max="6144" width="15.28515625" style="159"/>
    <col min="6145" max="6145" width="3.85546875" style="159" customWidth="1"/>
    <col min="6146" max="6146" width="12.7109375" style="159" customWidth="1"/>
    <col min="6147" max="6147" width="11.140625" style="159" customWidth="1"/>
    <col min="6148" max="6148" width="16.140625" style="159" customWidth="1"/>
    <col min="6149" max="6149" width="8.5703125" style="159" customWidth="1"/>
    <col min="6150" max="6150" width="10.7109375" style="159" customWidth="1"/>
    <col min="6151" max="6151" width="15.28515625" style="159" customWidth="1"/>
    <col min="6152" max="6152" width="9.140625" style="159" customWidth="1"/>
    <col min="6153" max="6153" width="14" style="159" customWidth="1"/>
    <col min="6154" max="6154" width="15.28515625" style="159" customWidth="1"/>
    <col min="6155" max="6155" width="13.140625" style="159" customWidth="1"/>
    <col min="6156" max="6156" width="16.7109375" style="159" customWidth="1"/>
    <col min="6157" max="6157" width="6" style="159" customWidth="1"/>
    <col min="6158" max="6400" width="15.28515625" style="159"/>
    <col min="6401" max="6401" width="3.85546875" style="159" customWidth="1"/>
    <col min="6402" max="6402" width="12.7109375" style="159" customWidth="1"/>
    <col min="6403" max="6403" width="11.140625" style="159" customWidth="1"/>
    <col min="6404" max="6404" width="16.140625" style="159" customWidth="1"/>
    <col min="6405" max="6405" width="8.5703125" style="159" customWidth="1"/>
    <col min="6406" max="6406" width="10.7109375" style="159" customWidth="1"/>
    <col min="6407" max="6407" width="15.28515625" style="159" customWidth="1"/>
    <col min="6408" max="6408" width="9.140625" style="159" customWidth="1"/>
    <col min="6409" max="6409" width="14" style="159" customWidth="1"/>
    <col min="6410" max="6410" width="15.28515625" style="159" customWidth="1"/>
    <col min="6411" max="6411" width="13.140625" style="159" customWidth="1"/>
    <col min="6412" max="6412" width="16.7109375" style="159" customWidth="1"/>
    <col min="6413" max="6413" width="6" style="159" customWidth="1"/>
    <col min="6414" max="6656" width="15.28515625" style="159"/>
    <col min="6657" max="6657" width="3.85546875" style="159" customWidth="1"/>
    <col min="6658" max="6658" width="12.7109375" style="159" customWidth="1"/>
    <col min="6659" max="6659" width="11.140625" style="159" customWidth="1"/>
    <col min="6660" max="6660" width="16.140625" style="159" customWidth="1"/>
    <col min="6661" max="6661" width="8.5703125" style="159" customWidth="1"/>
    <col min="6662" max="6662" width="10.7109375" style="159" customWidth="1"/>
    <col min="6663" max="6663" width="15.28515625" style="159" customWidth="1"/>
    <col min="6664" max="6664" width="9.140625" style="159" customWidth="1"/>
    <col min="6665" max="6665" width="14" style="159" customWidth="1"/>
    <col min="6666" max="6666" width="15.28515625" style="159" customWidth="1"/>
    <col min="6667" max="6667" width="13.140625" style="159" customWidth="1"/>
    <col min="6668" max="6668" width="16.7109375" style="159" customWidth="1"/>
    <col min="6669" max="6669" width="6" style="159" customWidth="1"/>
    <col min="6670" max="6912" width="15.28515625" style="159"/>
    <col min="6913" max="6913" width="3.85546875" style="159" customWidth="1"/>
    <col min="6914" max="6914" width="12.7109375" style="159" customWidth="1"/>
    <col min="6915" max="6915" width="11.140625" style="159" customWidth="1"/>
    <col min="6916" max="6916" width="16.140625" style="159" customWidth="1"/>
    <col min="6917" max="6917" width="8.5703125" style="159" customWidth="1"/>
    <col min="6918" max="6918" width="10.7109375" style="159" customWidth="1"/>
    <col min="6919" max="6919" width="15.28515625" style="159" customWidth="1"/>
    <col min="6920" max="6920" width="9.140625" style="159" customWidth="1"/>
    <col min="6921" max="6921" width="14" style="159" customWidth="1"/>
    <col min="6922" max="6922" width="15.28515625" style="159" customWidth="1"/>
    <col min="6923" max="6923" width="13.140625" style="159" customWidth="1"/>
    <col min="6924" max="6924" width="16.7109375" style="159" customWidth="1"/>
    <col min="6925" max="6925" width="6" style="159" customWidth="1"/>
    <col min="6926" max="7168" width="15.28515625" style="159"/>
    <col min="7169" max="7169" width="3.85546875" style="159" customWidth="1"/>
    <col min="7170" max="7170" width="12.7109375" style="159" customWidth="1"/>
    <col min="7171" max="7171" width="11.140625" style="159" customWidth="1"/>
    <col min="7172" max="7172" width="16.140625" style="159" customWidth="1"/>
    <col min="7173" max="7173" width="8.5703125" style="159" customWidth="1"/>
    <col min="7174" max="7174" width="10.7109375" style="159" customWidth="1"/>
    <col min="7175" max="7175" width="15.28515625" style="159" customWidth="1"/>
    <col min="7176" max="7176" width="9.140625" style="159" customWidth="1"/>
    <col min="7177" max="7177" width="14" style="159" customWidth="1"/>
    <col min="7178" max="7178" width="15.28515625" style="159" customWidth="1"/>
    <col min="7179" max="7179" width="13.140625" style="159" customWidth="1"/>
    <col min="7180" max="7180" width="16.7109375" style="159" customWidth="1"/>
    <col min="7181" max="7181" width="6" style="159" customWidth="1"/>
    <col min="7182" max="7424" width="15.28515625" style="159"/>
    <col min="7425" max="7425" width="3.85546875" style="159" customWidth="1"/>
    <col min="7426" max="7426" width="12.7109375" style="159" customWidth="1"/>
    <col min="7427" max="7427" width="11.140625" style="159" customWidth="1"/>
    <col min="7428" max="7428" width="16.140625" style="159" customWidth="1"/>
    <col min="7429" max="7429" width="8.5703125" style="159" customWidth="1"/>
    <col min="7430" max="7430" width="10.7109375" style="159" customWidth="1"/>
    <col min="7431" max="7431" width="15.28515625" style="159" customWidth="1"/>
    <col min="7432" max="7432" width="9.140625" style="159" customWidth="1"/>
    <col min="7433" max="7433" width="14" style="159" customWidth="1"/>
    <col min="7434" max="7434" width="15.28515625" style="159" customWidth="1"/>
    <col min="7435" max="7435" width="13.140625" style="159" customWidth="1"/>
    <col min="7436" max="7436" width="16.7109375" style="159" customWidth="1"/>
    <col min="7437" max="7437" width="6" style="159" customWidth="1"/>
    <col min="7438" max="7680" width="15.28515625" style="159"/>
    <col min="7681" max="7681" width="3.85546875" style="159" customWidth="1"/>
    <col min="7682" max="7682" width="12.7109375" style="159" customWidth="1"/>
    <col min="7683" max="7683" width="11.140625" style="159" customWidth="1"/>
    <col min="7684" max="7684" width="16.140625" style="159" customWidth="1"/>
    <col min="7685" max="7685" width="8.5703125" style="159" customWidth="1"/>
    <col min="7686" max="7686" width="10.7109375" style="159" customWidth="1"/>
    <col min="7687" max="7687" width="15.28515625" style="159" customWidth="1"/>
    <col min="7688" max="7688" width="9.140625" style="159" customWidth="1"/>
    <col min="7689" max="7689" width="14" style="159" customWidth="1"/>
    <col min="7690" max="7690" width="15.28515625" style="159" customWidth="1"/>
    <col min="7691" max="7691" width="13.140625" style="159" customWidth="1"/>
    <col min="7692" max="7692" width="16.7109375" style="159" customWidth="1"/>
    <col min="7693" max="7693" width="6" style="159" customWidth="1"/>
    <col min="7694" max="7936" width="15.28515625" style="159"/>
    <col min="7937" max="7937" width="3.85546875" style="159" customWidth="1"/>
    <col min="7938" max="7938" width="12.7109375" style="159" customWidth="1"/>
    <col min="7939" max="7939" width="11.140625" style="159" customWidth="1"/>
    <col min="7940" max="7940" width="16.140625" style="159" customWidth="1"/>
    <col min="7941" max="7941" width="8.5703125" style="159" customWidth="1"/>
    <col min="7942" max="7942" width="10.7109375" style="159" customWidth="1"/>
    <col min="7943" max="7943" width="15.28515625" style="159" customWidth="1"/>
    <col min="7944" max="7944" width="9.140625" style="159" customWidth="1"/>
    <col min="7945" max="7945" width="14" style="159" customWidth="1"/>
    <col min="7946" max="7946" width="15.28515625" style="159" customWidth="1"/>
    <col min="7947" max="7947" width="13.140625" style="159" customWidth="1"/>
    <col min="7948" max="7948" width="16.7109375" style="159" customWidth="1"/>
    <col min="7949" max="7949" width="6" style="159" customWidth="1"/>
    <col min="7950" max="8192" width="15.28515625" style="159"/>
    <col min="8193" max="8193" width="3.85546875" style="159" customWidth="1"/>
    <col min="8194" max="8194" width="12.7109375" style="159" customWidth="1"/>
    <col min="8195" max="8195" width="11.140625" style="159" customWidth="1"/>
    <col min="8196" max="8196" width="16.140625" style="159" customWidth="1"/>
    <col min="8197" max="8197" width="8.5703125" style="159" customWidth="1"/>
    <col min="8198" max="8198" width="10.7109375" style="159" customWidth="1"/>
    <col min="8199" max="8199" width="15.28515625" style="159" customWidth="1"/>
    <col min="8200" max="8200" width="9.140625" style="159" customWidth="1"/>
    <col min="8201" max="8201" width="14" style="159" customWidth="1"/>
    <col min="8202" max="8202" width="15.28515625" style="159" customWidth="1"/>
    <col min="8203" max="8203" width="13.140625" style="159" customWidth="1"/>
    <col min="8204" max="8204" width="16.7109375" style="159" customWidth="1"/>
    <col min="8205" max="8205" width="6" style="159" customWidth="1"/>
    <col min="8206" max="8448" width="15.28515625" style="159"/>
    <col min="8449" max="8449" width="3.85546875" style="159" customWidth="1"/>
    <col min="8450" max="8450" width="12.7109375" style="159" customWidth="1"/>
    <col min="8451" max="8451" width="11.140625" style="159" customWidth="1"/>
    <col min="8452" max="8452" width="16.140625" style="159" customWidth="1"/>
    <col min="8453" max="8453" width="8.5703125" style="159" customWidth="1"/>
    <col min="8454" max="8454" width="10.7109375" style="159" customWidth="1"/>
    <col min="8455" max="8455" width="15.28515625" style="159" customWidth="1"/>
    <col min="8456" max="8456" width="9.140625" style="159" customWidth="1"/>
    <col min="8457" max="8457" width="14" style="159" customWidth="1"/>
    <col min="8458" max="8458" width="15.28515625" style="159" customWidth="1"/>
    <col min="8459" max="8459" width="13.140625" style="159" customWidth="1"/>
    <col min="8460" max="8460" width="16.7109375" style="159" customWidth="1"/>
    <col min="8461" max="8461" width="6" style="159" customWidth="1"/>
    <col min="8462" max="8704" width="15.28515625" style="159"/>
    <col min="8705" max="8705" width="3.85546875" style="159" customWidth="1"/>
    <col min="8706" max="8706" width="12.7109375" style="159" customWidth="1"/>
    <col min="8707" max="8707" width="11.140625" style="159" customWidth="1"/>
    <col min="8708" max="8708" width="16.140625" style="159" customWidth="1"/>
    <col min="8709" max="8709" width="8.5703125" style="159" customWidth="1"/>
    <col min="8710" max="8710" width="10.7109375" style="159" customWidth="1"/>
    <col min="8711" max="8711" width="15.28515625" style="159" customWidth="1"/>
    <col min="8712" max="8712" width="9.140625" style="159" customWidth="1"/>
    <col min="8713" max="8713" width="14" style="159" customWidth="1"/>
    <col min="8714" max="8714" width="15.28515625" style="159" customWidth="1"/>
    <col min="8715" max="8715" width="13.140625" style="159" customWidth="1"/>
    <col min="8716" max="8716" width="16.7109375" style="159" customWidth="1"/>
    <col min="8717" max="8717" width="6" style="159" customWidth="1"/>
    <col min="8718" max="8960" width="15.28515625" style="159"/>
    <col min="8961" max="8961" width="3.85546875" style="159" customWidth="1"/>
    <col min="8962" max="8962" width="12.7109375" style="159" customWidth="1"/>
    <col min="8963" max="8963" width="11.140625" style="159" customWidth="1"/>
    <col min="8964" max="8964" width="16.140625" style="159" customWidth="1"/>
    <col min="8965" max="8965" width="8.5703125" style="159" customWidth="1"/>
    <col min="8966" max="8966" width="10.7109375" style="159" customWidth="1"/>
    <col min="8967" max="8967" width="15.28515625" style="159" customWidth="1"/>
    <col min="8968" max="8968" width="9.140625" style="159" customWidth="1"/>
    <col min="8969" max="8969" width="14" style="159" customWidth="1"/>
    <col min="8970" max="8970" width="15.28515625" style="159" customWidth="1"/>
    <col min="8971" max="8971" width="13.140625" style="159" customWidth="1"/>
    <col min="8972" max="8972" width="16.7109375" style="159" customWidth="1"/>
    <col min="8973" max="8973" width="6" style="159" customWidth="1"/>
    <col min="8974" max="9216" width="15.28515625" style="159"/>
    <col min="9217" max="9217" width="3.85546875" style="159" customWidth="1"/>
    <col min="9218" max="9218" width="12.7109375" style="159" customWidth="1"/>
    <col min="9219" max="9219" width="11.140625" style="159" customWidth="1"/>
    <col min="9220" max="9220" width="16.140625" style="159" customWidth="1"/>
    <col min="9221" max="9221" width="8.5703125" style="159" customWidth="1"/>
    <col min="9222" max="9222" width="10.7109375" style="159" customWidth="1"/>
    <col min="9223" max="9223" width="15.28515625" style="159" customWidth="1"/>
    <col min="9224" max="9224" width="9.140625" style="159" customWidth="1"/>
    <col min="9225" max="9225" width="14" style="159" customWidth="1"/>
    <col min="9226" max="9226" width="15.28515625" style="159" customWidth="1"/>
    <col min="9227" max="9227" width="13.140625" style="159" customWidth="1"/>
    <col min="9228" max="9228" width="16.7109375" style="159" customWidth="1"/>
    <col min="9229" max="9229" width="6" style="159" customWidth="1"/>
    <col min="9230" max="9472" width="15.28515625" style="159"/>
    <col min="9473" max="9473" width="3.85546875" style="159" customWidth="1"/>
    <col min="9474" max="9474" width="12.7109375" style="159" customWidth="1"/>
    <col min="9475" max="9475" width="11.140625" style="159" customWidth="1"/>
    <col min="9476" max="9476" width="16.140625" style="159" customWidth="1"/>
    <col min="9477" max="9477" width="8.5703125" style="159" customWidth="1"/>
    <col min="9478" max="9478" width="10.7109375" style="159" customWidth="1"/>
    <col min="9479" max="9479" width="15.28515625" style="159" customWidth="1"/>
    <col min="9480" max="9480" width="9.140625" style="159" customWidth="1"/>
    <col min="9481" max="9481" width="14" style="159" customWidth="1"/>
    <col min="9482" max="9482" width="15.28515625" style="159" customWidth="1"/>
    <col min="9483" max="9483" width="13.140625" style="159" customWidth="1"/>
    <col min="9484" max="9484" width="16.7109375" style="159" customWidth="1"/>
    <col min="9485" max="9485" width="6" style="159" customWidth="1"/>
    <col min="9486" max="9728" width="15.28515625" style="159"/>
    <col min="9729" max="9729" width="3.85546875" style="159" customWidth="1"/>
    <col min="9730" max="9730" width="12.7109375" style="159" customWidth="1"/>
    <col min="9731" max="9731" width="11.140625" style="159" customWidth="1"/>
    <col min="9732" max="9732" width="16.140625" style="159" customWidth="1"/>
    <col min="9733" max="9733" width="8.5703125" style="159" customWidth="1"/>
    <col min="9734" max="9734" width="10.7109375" style="159" customWidth="1"/>
    <col min="9735" max="9735" width="15.28515625" style="159" customWidth="1"/>
    <col min="9736" max="9736" width="9.140625" style="159" customWidth="1"/>
    <col min="9737" max="9737" width="14" style="159" customWidth="1"/>
    <col min="9738" max="9738" width="15.28515625" style="159" customWidth="1"/>
    <col min="9739" max="9739" width="13.140625" style="159" customWidth="1"/>
    <col min="9740" max="9740" width="16.7109375" style="159" customWidth="1"/>
    <col min="9741" max="9741" width="6" style="159" customWidth="1"/>
    <col min="9742" max="9984" width="15.28515625" style="159"/>
    <col min="9985" max="9985" width="3.85546875" style="159" customWidth="1"/>
    <col min="9986" max="9986" width="12.7109375" style="159" customWidth="1"/>
    <col min="9987" max="9987" width="11.140625" style="159" customWidth="1"/>
    <col min="9988" max="9988" width="16.140625" style="159" customWidth="1"/>
    <col min="9989" max="9989" width="8.5703125" style="159" customWidth="1"/>
    <col min="9990" max="9990" width="10.7109375" style="159" customWidth="1"/>
    <col min="9991" max="9991" width="15.28515625" style="159" customWidth="1"/>
    <col min="9992" max="9992" width="9.140625" style="159" customWidth="1"/>
    <col min="9993" max="9993" width="14" style="159" customWidth="1"/>
    <col min="9994" max="9994" width="15.28515625" style="159" customWidth="1"/>
    <col min="9995" max="9995" width="13.140625" style="159" customWidth="1"/>
    <col min="9996" max="9996" width="16.7109375" style="159" customWidth="1"/>
    <col min="9997" max="9997" width="6" style="159" customWidth="1"/>
    <col min="9998" max="10240" width="15.28515625" style="159"/>
    <col min="10241" max="10241" width="3.85546875" style="159" customWidth="1"/>
    <col min="10242" max="10242" width="12.7109375" style="159" customWidth="1"/>
    <col min="10243" max="10243" width="11.140625" style="159" customWidth="1"/>
    <col min="10244" max="10244" width="16.140625" style="159" customWidth="1"/>
    <col min="10245" max="10245" width="8.5703125" style="159" customWidth="1"/>
    <col min="10246" max="10246" width="10.7109375" style="159" customWidth="1"/>
    <col min="10247" max="10247" width="15.28515625" style="159" customWidth="1"/>
    <col min="10248" max="10248" width="9.140625" style="159" customWidth="1"/>
    <col min="10249" max="10249" width="14" style="159" customWidth="1"/>
    <col min="10250" max="10250" width="15.28515625" style="159" customWidth="1"/>
    <col min="10251" max="10251" width="13.140625" style="159" customWidth="1"/>
    <col min="10252" max="10252" width="16.7109375" style="159" customWidth="1"/>
    <col min="10253" max="10253" width="6" style="159" customWidth="1"/>
    <col min="10254" max="10496" width="15.28515625" style="159"/>
    <col min="10497" max="10497" width="3.85546875" style="159" customWidth="1"/>
    <col min="10498" max="10498" width="12.7109375" style="159" customWidth="1"/>
    <col min="10499" max="10499" width="11.140625" style="159" customWidth="1"/>
    <col min="10500" max="10500" width="16.140625" style="159" customWidth="1"/>
    <col min="10501" max="10501" width="8.5703125" style="159" customWidth="1"/>
    <col min="10502" max="10502" width="10.7109375" style="159" customWidth="1"/>
    <col min="10503" max="10503" width="15.28515625" style="159" customWidth="1"/>
    <col min="10504" max="10504" width="9.140625" style="159" customWidth="1"/>
    <col min="10505" max="10505" width="14" style="159" customWidth="1"/>
    <col min="10506" max="10506" width="15.28515625" style="159" customWidth="1"/>
    <col min="10507" max="10507" width="13.140625" style="159" customWidth="1"/>
    <col min="10508" max="10508" width="16.7109375" style="159" customWidth="1"/>
    <col min="10509" max="10509" width="6" style="159" customWidth="1"/>
    <col min="10510" max="10752" width="15.28515625" style="159"/>
    <col min="10753" max="10753" width="3.85546875" style="159" customWidth="1"/>
    <col min="10754" max="10754" width="12.7109375" style="159" customWidth="1"/>
    <col min="10755" max="10755" width="11.140625" style="159" customWidth="1"/>
    <col min="10756" max="10756" width="16.140625" style="159" customWidth="1"/>
    <col min="10757" max="10757" width="8.5703125" style="159" customWidth="1"/>
    <col min="10758" max="10758" width="10.7109375" style="159" customWidth="1"/>
    <col min="10759" max="10759" width="15.28515625" style="159" customWidth="1"/>
    <col min="10760" max="10760" width="9.140625" style="159" customWidth="1"/>
    <col min="10761" max="10761" width="14" style="159" customWidth="1"/>
    <col min="10762" max="10762" width="15.28515625" style="159" customWidth="1"/>
    <col min="10763" max="10763" width="13.140625" style="159" customWidth="1"/>
    <col min="10764" max="10764" width="16.7109375" style="159" customWidth="1"/>
    <col min="10765" max="10765" width="6" style="159" customWidth="1"/>
    <col min="10766" max="11008" width="15.28515625" style="159"/>
    <col min="11009" max="11009" width="3.85546875" style="159" customWidth="1"/>
    <col min="11010" max="11010" width="12.7109375" style="159" customWidth="1"/>
    <col min="11011" max="11011" width="11.140625" style="159" customWidth="1"/>
    <col min="11012" max="11012" width="16.140625" style="159" customWidth="1"/>
    <col min="11013" max="11013" width="8.5703125" style="159" customWidth="1"/>
    <col min="11014" max="11014" width="10.7109375" style="159" customWidth="1"/>
    <col min="11015" max="11015" width="15.28515625" style="159" customWidth="1"/>
    <col min="11016" max="11016" width="9.140625" style="159" customWidth="1"/>
    <col min="11017" max="11017" width="14" style="159" customWidth="1"/>
    <col min="11018" max="11018" width="15.28515625" style="159" customWidth="1"/>
    <col min="11019" max="11019" width="13.140625" style="159" customWidth="1"/>
    <col min="11020" max="11020" width="16.7109375" style="159" customWidth="1"/>
    <col min="11021" max="11021" width="6" style="159" customWidth="1"/>
    <col min="11022" max="11264" width="15.28515625" style="159"/>
    <col min="11265" max="11265" width="3.85546875" style="159" customWidth="1"/>
    <col min="11266" max="11266" width="12.7109375" style="159" customWidth="1"/>
    <col min="11267" max="11267" width="11.140625" style="159" customWidth="1"/>
    <col min="11268" max="11268" width="16.140625" style="159" customWidth="1"/>
    <col min="11269" max="11269" width="8.5703125" style="159" customWidth="1"/>
    <col min="11270" max="11270" width="10.7109375" style="159" customWidth="1"/>
    <col min="11271" max="11271" width="15.28515625" style="159" customWidth="1"/>
    <col min="11272" max="11272" width="9.140625" style="159" customWidth="1"/>
    <col min="11273" max="11273" width="14" style="159" customWidth="1"/>
    <col min="11274" max="11274" width="15.28515625" style="159" customWidth="1"/>
    <col min="11275" max="11275" width="13.140625" style="159" customWidth="1"/>
    <col min="11276" max="11276" width="16.7109375" style="159" customWidth="1"/>
    <col min="11277" max="11277" width="6" style="159" customWidth="1"/>
    <col min="11278" max="11520" width="15.28515625" style="159"/>
    <col min="11521" max="11521" width="3.85546875" style="159" customWidth="1"/>
    <col min="11522" max="11522" width="12.7109375" style="159" customWidth="1"/>
    <col min="11523" max="11523" width="11.140625" style="159" customWidth="1"/>
    <col min="11524" max="11524" width="16.140625" style="159" customWidth="1"/>
    <col min="11525" max="11525" width="8.5703125" style="159" customWidth="1"/>
    <col min="11526" max="11526" width="10.7109375" style="159" customWidth="1"/>
    <col min="11527" max="11527" width="15.28515625" style="159" customWidth="1"/>
    <col min="11528" max="11528" width="9.140625" style="159" customWidth="1"/>
    <col min="11529" max="11529" width="14" style="159" customWidth="1"/>
    <col min="11530" max="11530" width="15.28515625" style="159" customWidth="1"/>
    <col min="11531" max="11531" width="13.140625" style="159" customWidth="1"/>
    <col min="11532" max="11532" width="16.7109375" style="159" customWidth="1"/>
    <col min="11533" max="11533" width="6" style="159" customWidth="1"/>
    <col min="11534" max="11776" width="15.28515625" style="159"/>
    <col min="11777" max="11777" width="3.85546875" style="159" customWidth="1"/>
    <col min="11778" max="11778" width="12.7109375" style="159" customWidth="1"/>
    <col min="11779" max="11779" width="11.140625" style="159" customWidth="1"/>
    <col min="11780" max="11780" width="16.140625" style="159" customWidth="1"/>
    <col min="11781" max="11781" width="8.5703125" style="159" customWidth="1"/>
    <col min="11782" max="11782" width="10.7109375" style="159" customWidth="1"/>
    <col min="11783" max="11783" width="15.28515625" style="159" customWidth="1"/>
    <col min="11784" max="11784" width="9.140625" style="159" customWidth="1"/>
    <col min="11785" max="11785" width="14" style="159" customWidth="1"/>
    <col min="11786" max="11786" width="15.28515625" style="159" customWidth="1"/>
    <col min="11787" max="11787" width="13.140625" style="159" customWidth="1"/>
    <col min="11788" max="11788" width="16.7109375" style="159" customWidth="1"/>
    <col min="11789" max="11789" width="6" style="159" customWidth="1"/>
    <col min="11790" max="12032" width="15.28515625" style="159"/>
    <col min="12033" max="12033" width="3.85546875" style="159" customWidth="1"/>
    <col min="12034" max="12034" width="12.7109375" style="159" customWidth="1"/>
    <col min="12035" max="12035" width="11.140625" style="159" customWidth="1"/>
    <col min="12036" max="12036" width="16.140625" style="159" customWidth="1"/>
    <col min="12037" max="12037" width="8.5703125" style="159" customWidth="1"/>
    <col min="12038" max="12038" width="10.7109375" style="159" customWidth="1"/>
    <col min="12039" max="12039" width="15.28515625" style="159" customWidth="1"/>
    <col min="12040" max="12040" width="9.140625" style="159" customWidth="1"/>
    <col min="12041" max="12041" width="14" style="159" customWidth="1"/>
    <col min="12042" max="12042" width="15.28515625" style="159" customWidth="1"/>
    <col min="12043" max="12043" width="13.140625" style="159" customWidth="1"/>
    <col min="12044" max="12044" width="16.7109375" style="159" customWidth="1"/>
    <col min="12045" max="12045" width="6" style="159" customWidth="1"/>
    <col min="12046" max="12288" width="15.28515625" style="159"/>
    <col min="12289" max="12289" width="3.85546875" style="159" customWidth="1"/>
    <col min="12290" max="12290" width="12.7109375" style="159" customWidth="1"/>
    <col min="12291" max="12291" width="11.140625" style="159" customWidth="1"/>
    <col min="12292" max="12292" width="16.140625" style="159" customWidth="1"/>
    <col min="12293" max="12293" width="8.5703125" style="159" customWidth="1"/>
    <col min="12294" max="12294" width="10.7109375" style="159" customWidth="1"/>
    <col min="12295" max="12295" width="15.28515625" style="159" customWidth="1"/>
    <col min="12296" max="12296" width="9.140625" style="159" customWidth="1"/>
    <col min="12297" max="12297" width="14" style="159" customWidth="1"/>
    <col min="12298" max="12298" width="15.28515625" style="159" customWidth="1"/>
    <col min="12299" max="12299" width="13.140625" style="159" customWidth="1"/>
    <col min="12300" max="12300" width="16.7109375" style="159" customWidth="1"/>
    <col min="12301" max="12301" width="6" style="159" customWidth="1"/>
    <col min="12302" max="12544" width="15.28515625" style="159"/>
    <col min="12545" max="12545" width="3.85546875" style="159" customWidth="1"/>
    <col min="12546" max="12546" width="12.7109375" style="159" customWidth="1"/>
    <col min="12547" max="12547" width="11.140625" style="159" customWidth="1"/>
    <col min="12548" max="12548" width="16.140625" style="159" customWidth="1"/>
    <col min="12549" max="12549" width="8.5703125" style="159" customWidth="1"/>
    <col min="12550" max="12550" width="10.7109375" style="159" customWidth="1"/>
    <col min="12551" max="12551" width="15.28515625" style="159" customWidth="1"/>
    <col min="12552" max="12552" width="9.140625" style="159" customWidth="1"/>
    <col min="12553" max="12553" width="14" style="159" customWidth="1"/>
    <col min="12554" max="12554" width="15.28515625" style="159" customWidth="1"/>
    <col min="12555" max="12555" width="13.140625" style="159" customWidth="1"/>
    <col min="12556" max="12556" width="16.7109375" style="159" customWidth="1"/>
    <col min="12557" max="12557" width="6" style="159" customWidth="1"/>
    <col min="12558" max="12800" width="15.28515625" style="159"/>
    <col min="12801" max="12801" width="3.85546875" style="159" customWidth="1"/>
    <col min="12802" max="12802" width="12.7109375" style="159" customWidth="1"/>
    <col min="12803" max="12803" width="11.140625" style="159" customWidth="1"/>
    <col min="12804" max="12804" width="16.140625" style="159" customWidth="1"/>
    <col min="12805" max="12805" width="8.5703125" style="159" customWidth="1"/>
    <col min="12806" max="12806" width="10.7109375" style="159" customWidth="1"/>
    <col min="12807" max="12807" width="15.28515625" style="159" customWidth="1"/>
    <col min="12808" max="12808" width="9.140625" style="159" customWidth="1"/>
    <col min="12809" max="12809" width="14" style="159" customWidth="1"/>
    <col min="12810" max="12810" width="15.28515625" style="159" customWidth="1"/>
    <col min="12811" max="12811" width="13.140625" style="159" customWidth="1"/>
    <col min="12812" max="12812" width="16.7109375" style="159" customWidth="1"/>
    <col min="12813" max="12813" width="6" style="159" customWidth="1"/>
    <col min="12814" max="13056" width="15.28515625" style="159"/>
    <col min="13057" max="13057" width="3.85546875" style="159" customWidth="1"/>
    <col min="13058" max="13058" width="12.7109375" style="159" customWidth="1"/>
    <col min="13059" max="13059" width="11.140625" style="159" customWidth="1"/>
    <col min="13060" max="13060" width="16.140625" style="159" customWidth="1"/>
    <col min="13061" max="13061" width="8.5703125" style="159" customWidth="1"/>
    <col min="13062" max="13062" width="10.7109375" style="159" customWidth="1"/>
    <col min="13063" max="13063" width="15.28515625" style="159" customWidth="1"/>
    <col min="13064" max="13064" width="9.140625" style="159" customWidth="1"/>
    <col min="13065" max="13065" width="14" style="159" customWidth="1"/>
    <col min="13066" max="13066" width="15.28515625" style="159" customWidth="1"/>
    <col min="13067" max="13067" width="13.140625" style="159" customWidth="1"/>
    <col min="13068" max="13068" width="16.7109375" style="159" customWidth="1"/>
    <col min="13069" max="13069" width="6" style="159" customWidth="1"/>
    <col min="13070" max="13312" width="15.28515625" style="159"/>
    <col min="13313" max="13313" width="3.85546875" style="159" customWidth="1"/>
    <col min="13314" max="13314" width="12.7109375" style="159" customWidth="1"/>
    <col min="13315" max="13315" width="11.140625" style="159" customWidth="1"/>
    <col min="13316" max="13316" width="16.140625" style="159" customWidth="1"/>
    <col min="13317" max="13317" width="8.5703125" style="159" customWidth="1"/>
    <col min="13318" max="13318" width="10.7109375" style="159" customWidth="1"/>
    <col min="13319" max="13319" width="15.28515625" style="159" customWidth="1"/>
    <col min="13320" max="13320" width="9.140625" style="159" customWidth="1"/>
    <col min="13321" max="13321" width="14" style="159" customWidth="1"/>
    <col min="13322" max="13322" width="15.28515625" style="159" customWidth="1"/>
    <col min="13323" max="13323" width="13.140625" style="159" customWidth="1"/>
    <col min="13324" max="13324" width="16.7109375" style="159" customWidth="1"/>
    <col min="13325" max="13325" width="6" style="159" customWidth="1"/>
    <col min="13326" max="13568" width="15.28515625" style="159"/>
    <col min="13569" max="13569" width="3.85546875" style="159" customWidth="1"/>
    <col min="13570" max="13570" width="12.7109375" style="159" customWidth="1"/>
    <col min="13571" max="13571" width="11.140625" style="159" customWidth="1"/>
    <col min="13572" max="13572" width="16.140625" style="159" customWidth="1"/>
    <col min="13573" max="13573" width="8.5703125" style="159" customWidth="1"/>
    <col min="13574" max="13574" width="10.7109375" style="159" customWidth="1"/>
    <col min="13575" max="13575" width="15.28515625" style="159" customWidth="1"/>
    <col min="13576" max="13576" width="9.140625" style="159" customWidth="1"/>
    <col min="13577" max="13577" width="14" style="159" customWidth="1"/>
    <col min="13578" max="13578" width="15.28515625" style="159" customWidth="1"/>
    <col min="13579" max="13579" width="13.140625" style="159" customWidth="1"/>
    <col min="13580" max="13580" width="16.7109375" style="159" customWidth="1"/>
    <col min="13581" max="13581" width="6" style="159" customWidth="1"/>
    <col min="13582" max="13824" width="15.28515625" style="159"/>
    <col min="13825" max="13825" width="3.85546875" style="159" customWidth="1"/>
    <col min="13826" max="13826" width="12.7109375" style="159" customWidth="1"/>
    <col min="13827" max="13827" width="11.140625" style="159" customWidth="1"/>
    <col min="13828" max="13828" width="16.140625" style="159" customWidth="1"/>
    <col min="13829" max="13829" width="8.5703125" style="159" customWidth="1"/>
    <col min="13830" max="13830" width="10.7109375" style="159" customWidth="1"/>
    <col min="13831" max="13831" width="15.28515625" style="159" customWidth="1"/>
    <col min="13832" max="13832" width="9.140625" style="159" customWidth="1"/>
    <col min="13833" max="13833" width="14" style="159" customWidth="1"/>
    <col min="13834" max="13834" width="15.28515625" style="159" customWidth="1"/>
    <col min="13835" max="13835" width="13.140625" style="159" customWidth="1"/>
    <col min="13836" max="13836" width="16.7109375" style="159" customWidth="1"/>
    <col min="13837" max="13837" width="6" style="159" customWidth="1"/>
    <col min="13838" max="14080" width="15.28515625" style="159"/>
    <col min="14081" max="14081" width="3.85546875" style="159" customWidth="1"/>
    <col min="14082" max="14082" width="12.7109375" style="159" customWidth="1"/>
    <col min="14083" max="14083" width="11.140625" style="159" customWidth="1"/>
    <col min="14084" max="14084" width="16.140625" style="159" customWidth="1"/>
    <col min="14085" max="14085" width="8.5703125" style="159" customWidth="1"/>
    <col min="14086" max="14086" width="10.7109375" style="159" customWidth="1"/>
    <col min="14087" max="14087" width="15.28515625" style="159" customWidth="1"/>
    <col min="14088" max="14088" width="9.140625" style="159" customWidth="1"/>
    <col min="14089" max="14089" width="14" style="159" customWidth="1"/>
    <col min="14090" max="14090" width="15.28515625" style="159" customWidth="1"/>
    <col min="14091" max="14091" width="13.140625" style="159" customWidth="1"/>
    <col min="14092" max="14092" width="16.7109375" style="159" customWidth="1"/>
    <col min="14093" max="14093" width="6" style="159" customWidth="1"/>
    <col min="14094" max="14336" width="15.28515625" style="159"/>
    <col min="14337" max="14337" width="3.85546875" style="159" customWidth="1"/>
    <col min="14338" max="14338" width="12.7109375" style="159" customWidth="1"/>
    <col min="14339" max="14339" width="11.140625" style="159" customWidth="1"/>
    <col min="14340" max="14340" width="16.140625" style="159" customWidth="1"/>
    <col min="14341" max="14341" width="8.5703125" style="159" customWidth="1"/>
    <col min="14342" max="14342" width="10.7109375" style="159" customWidth="1"/>
    <col min="14343" max="14343" width="15.28515625" style="159" customWidth="1"/>
    <col min="14344" max="14344" width="9.140625" style="159" customWidth="1"/>
    <col min="14345" max="14345" width="14" style="159" customWidth="1"/>
    <col min="14346" max="14346" width="15.28515625" style="159" customWidth="1"/>
    <col min="14347" max="14347" width="13.140625" style="159" customWidth="1"/>
    <col min="14348" max="14348" width="16.7109375" style="159" customWidth="1"/>
    <col min="14349" max="14349" width="6" style="159" customWidth="1"/>
    <col min="14350" max="14592" width="15.28515625" style="159"/>
    <col min="14593" max="14593" width="3.85546875" style="159" customWidth="1"/>
    <col min="14594" max="14594" width="12.7109375" style="159" customWidth="1"/>
    <col min="14595" max="14595" width="11.140625" style="159" customWidth="1"/>
    <col min="14596" max="14596" width="16.140625" style="159" customWidth="1"/>
    <col min="14597" max="14597" width="8.5703125" style="159" customWidth="1"/>
    <col min="14598" max="14598" width="10.7109375" style="159" customWidth="1"/>
    <col min="14599" max="14599" width="15.28515625" style="159" customWidth="1"/>
    <col min="14600" max="14600" width="9.140625" style="159" customWidth="1"/>
    <col min="14601" max="14601" width="14" style="159" customWidth="1"/>
    <col min="14602" max="14602" width="15.28515625" style="159" customWidth="1"/>
    <col min="14603" max="14603" width="13.140625" style="159" customWidth="1"/>
    <col min="14604" max="14604" width="16.7109375" style="159" customWidth="1"/>
    <col min="14605" max="14605" width="6" style="159" customWidth="1"/>
    <col min="14606" max="14848" width="15.28515625" style="159"/>
    <col min="14849" max="14849" width="3.85546875" style="159" customWidth="1"/>
    <col min="14850" max="14850" width="12.7109375" style="159" customWidth="1"/>
    <col min="14851" max="14851" width="11.140625" style="159" customWidth="1"/>
    <col min="14852" max="14852" width="16.140625" style="159" customWidth="1"/>
    <col min="14853" max="14853" width="8.5703125" style="159" customWidth="1"/>
    <col min="14854" max="14854" width="10.7109375" style="159" customWidth="1"/>
    <col min="14855" max="14855" width="15.28515625" style="159" customWidth="1"/>
    <col min="14856" max="14856" width="9.140625" style="159" customWidth="1"/>
    <col min="14857" max="14857" width="14" style="159" customWidth="1"/>
    <col min="14858" max="14858" width="15.28515625" style="159" customWidth="1"/>
    <col min="14859" max="14859" width="13.140625" style="159" customWidth="1"/>
    <col min="14860" max="14860" width="16.7109375" style="159" customWidth="1"/>
    <col min="14861" max="14861" width="6" style="159" customWidth="1"/>
    <col min="14862" max="15104" width="15.28515625" style="159"/>
    <col min="15105" max="15105" width="3.85546875" style="159" customWidth="1"/>
    <col min="15106" max="15106" width="12.7109375" style="159" customWidth="1"/>
    <col min="15107" max="15107" width="11.140625" style="159" customWidth="1"/>
    <col min="15108" max="15108" width="16.140625" style="159" customWidth="1"/>
    <col min="15109" max="15109" width="8.5703125" style="159" customWidth="1"/>
    <col min="15110" max="15110" width="10.7109375" style="159" customWidth="1"/>
    <col min="15111" max="15111" width="15.28515625" style="159" customWidth="1"/>
    <col min="15112" max="15112" width="9.140625" style="159" customWidth="1"/>
    <col min="15113" max="15113" width="14" style="159" customWidth="1"/>
    <col min="15114" max="15114" width="15.28515625" style="159" customWidth="1"/>
    <col min="15115" max="15115" width="13.140625" style="159" customWidth="1"/>
    <col min="15116" max="15116" width="16.7109375" style="159" customWidth="1"/>
    <col min="15117" max="15117" width="6" style="159" customWidth="1"/>
    <col min="15118" max="15360" width="15.28515625" style="159"/>
    <col min="15361" max="15361" width="3.85546875" style="159" customWidth="1"/>
    <col min="15362" max="15362" width="12.7109375" style="159" customWidth="1"/>
    <col min="15363" max="15363" width="11.140625" style="159" customWidth="1"/>
    <col min="15364" max="15364" width="16.140625" style="159" customWidth="1"/>
    <col min="15365" max="15365" width="8.5703125" style="159" customWidth="1"/>
    <col min="15366" max="15366" width="10.7109375" style="159" customWidth="1"/>
    <col min="15367" max="15367" width="15.28515625" style="159" customWidth="1"/>
    <col min="15368" max="15368" width="9.140625" style="159" customWidth="1"/>
    <col min="15369" max="15369" width="14" style="159" customWidth="1"/>
    <col min="15370" max="15370" width="15.28515625" style="159" customWidth="1"/>
    <col min="15371" max="15371" width="13.140625" style="159" customWidth="1"/>
    <col min="15372" max="15372" width="16.7109375" style="159" customWidth="1"/>
    <col min="15373" max="15373" width="6" style="159" customWidth="1"/>
    <col min="15374" max="15616" width="15.28515625" style="159"/>
    <col min="15617" max="15617" width="3.85546875" style="159" customWidth="1"/>
    <col min="15618" max="15618" width="12.7109375" style="159" customWidth="1"/>
    <col min="15619" max="15619" width="11.140625" style="159" customWidth="1"/>
    <col min="15620" max="15620" width="16.140625" style="159" customWidth="1"/>
    <col min="15621" max="15621" width="8.5703125" style="159" customWidth="1"/>
    <col min="15622" max="15622" width="10.7109375" style="159" customWidth="1"/>
    <col min="15623" max="15623" width="15.28515625" style="159" customWidth="1"/>
    <col min="15624" max="15624" width="9.140625" style="159" customWidth="1"/>
    <col min="15625" max="15625" width="14" style="159" customWidth="1"/>
    <col min="15626" max="15626" width="15.28515625" style="159" customWidth="1"/>
    <col min="15627" max="15627" width="13.140625" style="159" customWidth="1"/>
    <col min="15628" max="15628" width="16.7109375" style="159" customWidth="1"/>
    <col min="15629" max="15629" width="6" style="159" customWidth="1"/>
    <col min="15630" max="15872" width="15.28515625" style="159"/>
    <col min="15873" max="15873" width="3.85546875" style="159" customWidth="1"/>
    <col min="15874" max="15874" width="12.7109375" style="159" customWidth="1"/>
    <col min="15875" max="15875" width="11.140625" style="159" customWidth="1"/>
    <col min="15876" max="15876" width="16.140625" style="159" customWidth="1"/>
    <col min="15877" max="15877" width="8.5703125" style="159" customWidth="1"/>
    <col min="15878" max="15878" width="10.7109375" style="159" customWidth="1"/>
    <col min="15879" max="15879" width="15.28515625" style="159" customWidth="1"/>
    <col min="15880" max="15880" width="9.140625" style="159" customWidth="1"/>
    <col min="15881" max="15881" width="14" style="159" customWidth="1"/>
    <col min="15882" max="15882" width="15.28515625" style="159" customWidth="1"/>
    <col min="15883" max="15883" width="13.140625" style="159" customWidth="1"/>
    <col min="15884" max="15884" width="16.7109375" style="159" customWidth="1"/>
    <col min="15885" max="15885" width="6" style="159" customWidth="1"/>
    <col min="15886" max="16128" width="15.28515625" style="159"/>
    <col min="16129" max="16129" width="3.85546875" style="159" customWidth="1"/>
    <col min="16130" max="16130" width="12.7109375" style="159" customWidth="1"/>
    <col min="16131" max="16131" width="11.140625" style="159" customWidth="1"/>
    <col min="16132" max="16132" width="16.140625" style="159" customWidth="1"/>
    <col min="16133" max="16133" width="8.5703125" style="159" customWidth="1"/>
    <col min="16134" max="16134" width="10.7109375" style="159" customWidth="1"/>
    <col min="16135" max="16135" width="15.28515625" style="159" customWidth="1"/>
    <col min="16136" max="16136" width="9.140625" style="159" customWidth="1"/>
    <col min="16137" max="16137" width="14" style="159" customWidth="1"/>
    <col min="16138" max="16138" width="15.28515625" style="159" customWidth="1"/>
    <col min="16139" max="16139" width="13.140625" style="159" customWidth="1"/>
    <col min="16140" max="16140" width="16.7109375" style="159" customWidth="1"/>
    <col min="16141" max="16141" width="6" style="159" customWidth="1"/>
    <col min="16142" max="16384" width="15.28515625" style="159"/>
  </cols>
  <sheetData>
    <row r="1" spans="1:15" ht="40.5" customHeight="1" x14ac:dyDescent="0.25">
      <c r="B1" s="159" t="s">
        <v>1</v>
      </c>
      <c r="C1" s="546" t="s">
        <v>185</v>
      </c>
      <c r="D1" s="546"/>
      <c r="E1" s="546"/>
      <c r="F1" s="546"/>
      <c r="G1" s="546"/>
      <c r="H1" s="546"/>
      <c r="I1" s="546"/>
      <c r="J1" s="546"/>
      <c r="K1" s="546"/>
      <c r="L1" s="546"/>
      <c r="M1" s="159" t="s">
        <v>1</v>
      </c>
    </row>
    <row r="2" spans="1:15" ht="36.75" customHeight="1" x14ac:dyDescent="0.25">
      <c r="C2" s="547" t="s">
        <v>159</v>
      </c>
      <c r="D2" s="547"/>
      <c r="E2" s="547"/>
      <c r="F2" s="548" t="s">
        <v>160</v>
      </c>
      <c r="G2" s="548"/>
      <c r="H2" s="548"/>
      <c r="I2" s="547" t="s">
        <v>161</v>
      </c>
      <c r="J2" s="547"/>
      <c r="K2" s="548" t="s">
        <v>162</v>
      </c>
      <c r="L2" s="548"/>
    </row>
    <row r="3" spans="1:15" x14ac:dyDescent="0.25">
      <c r="C3" s="176" t="s">
        <v>163</v>
      </c>
      <c r="D3" s="176" t="s">
        <v>164</v>
      </c>
      <c r="E3" s="176" t="s">
        <v>165</v>
      </c>
      <c r="F3" s="177" t="s">
        <v>163</v>
      </c>
      <c r="G3" s="177" t="s">
        <v>164</v>
      </c>
      <c r="H3" s="177" t="s">
        <v>165</v>
      </c>
      <c r="I3" s="176" t="s">
        <v>141</v>
      </c>
      <c r="J3" s="176" t="s">
        <v>164</v>
      </c>
      <c r="K3" s="177" t="s">
        <v>141</v>
      </c>
      <c r="L3" s="177" t="s">
        <v>164</v>
      </c>
      <c r="N3" s="178" t="s">
        <v>1</v>
      </c>
    </row>
    <row r="4" spans="1:15" ht="24.95" customHeight="1" x14ac:dyDescent="0.25">
      <c r="A4" s="159" t="s">
        <v>2</v>
      </c>
      <c r="B4" s="179" t="s">
        <v>143</v>
      </c>
      <c r="C4" s="180">
        <v>1997.144</v>
      </c>
      <c r="D4" s="181">
        <v>42009</v>
      </c>
      <c r="E4" s="182">
        <v>18</v>
      </c>
      <c r="F4" s="183">
        <v>1025.5619999999999</v>
      </c>
      <c r="G4" s="184">
        <v>42026</v>
      </c>
      <c r="H4" s="185">
        <v>4</v>
      </c>
      <c r="I4" s="180">
        <v>39383.455000000002</v>
      </c>
      <c r="J4" s="181">
        <v>42005</v>
      </c>
      <c r="K4" s="183">
        <v>35162.055999999997</v>
      </c>
      <c r="L4" s="184">
        <v>42022</v>
      </c>
      <c r="N4" s="178"/>
      <c r="O4" s="451" t="s">
        <v>186</v>
      </c>
    </row>
    <row r="5" spans="1:15" ht="24.95" customHeight="1" x14ac:dyDescent="0.25">
      <c r="A5" s="159" t="s">
        <v>3</v>
      </c>
      <c r="B5" s="179" t="s">
        <v>144</v>
      </c>
      <c r="C5" s="180">
        <v>1938.712</v>
      </c>
      <c r="D5" s="181">
        <v>42044</v>
      </c>
      <c r="E5" s="182">
        <v>19</v>
      </c>
      <c r="F5" s="183">
        <v>1007.336</v>
      </c>
      <c r="G5" s="184">
        <v>42058</v>
      </c>
      <c r="H5" s="185">
        <v>4</v>
      </c>
      <c r="I5" s="180">
        <v>38707.623</v>
      </c>
      <c r="J5" s="181">
        <v>42044</v>
      </c>
      <c r="K5" s="183">
        <v>35139.25</v>
      </c>
      <c r="L5" s="184">
        <v>42057</v>
      </c>
      <c r="N5" s="178"/>
      <c r="O5" s="452"/>
    </row>
    <row r="6" spans="1:15" ht="24.95" customHeight="1" x14ac:dyDescent="0.25">
      <c r="A6" s="159" t="s">
        <v>4</v>
      </c>
      <c r="B6" s="179" t="s">
        <v>145</v>
      </c>
      <c r="C6" s="180">
        <v>1880.69</v>
      </c>
      <c r="D6" s="181">
        <v>42070</v>
      </c>
      <c r="E6" s="182">
        <v>19</v>
      </c>
      <c r="F6" s="183">
        <v>979.15599999999995</v>
      </c>
      <c r="G6" s="184">
        <v>42089</v>
      </c>
      <c r="H6" s="185">
        <v>4</v>
      </c>
      <c r="I6" s="180">
        <v>37110.998</v>
      </c>
      <c r="J6" s="181">
        <v>42075</v>
      </c>
      <c r="K6" s="183">
        <v>31055.924999999999</v>
      </c>
      <c r="L6" s="184">
        <v>42092</v>
      </c>
      <c r="M6" s="159" t="s">
        <v>1</v>
      </c>
      <c r="N6" s="178"/>
    </row>
    <row r="7" spans="1:15" ht="24.95" customHeight="1" x14ac:dyDescent="0.25">
      <c r="A7" s="159" t="s">
        <v>5</v>
      </c>
      <c r="B7" s="179" t="s">
        <v>146</v>
      </c>
      <c r="C7" s="180">
        <v>1801.837</v>
      </c>
      <c r="D7" s="181">
        <v>42103</v>
      </c>
      <c r="E7" s="182">
        <v>21</v>
      </c>
      <c r="F7" s="183">
        <v>893.29499999999996</v>
      </c>
      <c r="G7" s="184">
        <v>42121</v>
      </c>
      <c r="H7" s="185">
        <v>4</v>
      </c>
      <c r="I7" s="180">
        <v>36775.082000000002</v>
      </c>
      <c r="J7" s="181">
        <v>42102</v>
      </c>
      <c r="K7" s="183">
        <v>29633.613000000001</v>
      </c>
      <c r="L7" s="184">
        <v>42120</v>
      </c>
      <c r="N7" s="178"/>
    </row>
    <row r="8" spans="1:15" ht="24.95" customHeight="1" x14ac:dyDescent="0.25">
      <c r="A8" s="159" t="s">
        <v>6</v>
      </c>
      <c r="B8" s="179" t="s">
        <v>147</v>
      </c>
      <c r="C8" s="180">
        <v>1618.271</v>
      </c>
      <c r="D8" s="181">
        <v>42129</v>
      </c>
      <c r="E8" s="182">
        <v>21</v>
      </c>
      <c r="F8" s="183">
        <v>858.31899999999996</v>
      </c>
      <c r="G8" s="184">
        <v>42126</v>
      </c>
      <c r="H8" s="185">
        <v>4</v>
      </c>
      <c r="I8" s="180">
        <v>31459.35</v>
      </c>
      <c r="J8" s="181">
        <v>42144</v>
      </c>
      <c r="K8" s="183">
        <v>27211.113000000001</v>
      </c>
      <c r="L8" s="184">
        <v>42125</v>
      </c>
      <c r="N8" s="178"/>
    </row>
    <row r="9" spans="1:15" ht="24.95" customHeight="1" x14ac:dyDescent="0.25">
      <c r="A9" s="159" t="s">
        <v>7</v>
      </c>
      <c r="B9" s="179" t="s">
        <v>148</v>
      </c>
      <c r="C9" s="180">
        <v>1572.65</v>
      </c>
      <c r="D9" s="181">
        <v>42163</v>
      </c>
      <c r="E9" s="182">
        <v>22</v>
      </c>
      <c r="F9" s="183">
        <v>877.55200000000002</v>
      </c>
      <c r="G9" s="184">
        <v>42156</v>
      </c>
      <c r="H9" s="185">
        <v>4</v>
      </c>
      <c r="I9" s="180">
        <v>31898.758999999998</v>
      </c>
      <c r="J9" s="181">
        <v>42166</v>
      </c>
      <c r="K9" s="183">
        <v>29135.919999999998</v>
      </c>
      <c r="L9" s="184">
        <v>42176</v>
      </c>
      <c r="M9" s="159" t="s">
        <v>1</v>
      </c>
      <c r="N9" s="178"/>
    </row>
    <row r="10" spans="1:15" ht="24.95" customHeight="1" x14ac:dyDescent="0.25">
      <c r="A10" s="159" t="s">
        <v>8</v>
      </c>
      <c r="B10" s="179" t="s">
        <v>149</v>
      </c>
      <c r="C10" s="180">
        <v>1764.077</v>
      </c>
      <c r="D10" s="181">
        <v>42201</v>
      </c>
      <c r="E10" s="182">
        <v>15</v>
      </c>
      <c r="F10" s="183">
        <v>903.976</v>
      </c>
      <c r="G10" s="184">
        <v>42190</v>
      </c>
      <c r="H10" s="185">
        <v>6</v>
      </c>
      <c r="I10" s="180">
        <v>35485.442000000003</v>
      </c>
      <c r="J10" s="181">
        <v>42201</v>
      </c>
      <c r="K10" s="183">
        <v>29973.47</v>
      </c>
      <c r="L10" s="184">
        <v>42197</v>
      </c>
      <c r="N10" s="178"/>
    </row>
    <row r="11" spans="1:15" ht="24.95" customHeight="1" x14ac:dyDescent="0.25">
      <c r="A11" s="159" t="s">
        <v>9</v>
      </c>
      <c r="B11" s="179" t="s">
        <v>150</v>
      </c>
      <c r="C11" s="180">
        <v>1689.085</v>
      </c>
      <c r="D11" s="181">
        <v>42223</v>
      </c>
      <c r="E11" s="182">
        <v>15</v>
      </c>
      <c r="F11" s="183">
        <v>920.49400000000003</v>
      </c>
      <c r="G11" s="184">
        <v>42240</v>
      </c>
      <c r="H11" s="185">
        <v>4</v>
      </c>
      <c r="I11" s="180">
        <v>33778.936000000002</v>
      </c>
      <c r="J11" s="181">
        <v>42230</v>
      </c>
      <c r="K11" s="183">
        <v>29243.788</v>
      </c>
      <c r="L11" s="184">
        <v>42239</v>
      </c>
      <c r="N11" s="178"/>
    </row>
    <row r="12" spans="1:15" ht="24.95" customHeight="1" x14ac:dyDescent="0.25">
      <c r="A12" s="159" t="s">
        <v>10</v>
      </c>
      <c r="B12" s="179" t="s">
        <v>151</v>
      </c>
      <c r="C12" s="180">
        <v>1774.278</v>
      </c>
      <c r="D12" s="181">
        <v>42270</v>
      </c>
      <c r="E12" s="182">
        <v>20</v>
      </c>
      <c r="F12" s="183">
        <v>913.58199999999999</v>
      </c>
      <c r="G12" s="184">
        <v>42275</v>
      </c>
      <c r="H12" s="185">
        <v>4</v>
      </c>
      <c r="I12" s="180">
        <v>33337.224000000002</v>
      </c>
      <c r="J12" s="181">
        <v>42270</v>
      </c>
      <c r="K12" s="183">
        <v>29538.99</v>
      </c>
      <c r="L12" s="184">
        <v>42253</v>
      </c>
      <c r="N12" s="178"/>
    </row>
    <row r="13" spans="1:15" ht="24.95" customHeight="1" x14ac:dyDescent="0.25">
      <c r="A13" s="159" t="s">
        <v>11</v>
      </c>
      <c r="B13" s="179" t="s">
        <v>152</v>
      </c>
      <c r="C13" s="180">
        <v>1833.5650000000001</v>
      </c>
      <c r="D13" s="181">
        <v>42306</v>
      </c>
      <c r="E13" s="182">
        <v>18</v>
      </c>
      <c r="F13" s="183">
        <v>926.96299999999997</v>
      </c>
      <c r="G13" s="184">
        <v>42282</v>
      </c>
      <c r="H13" s="185">
        <v>4</v>
      </c>
      <c r="I13" s="180">
        <v>35050.949999999997</v>
      </c>
      <c r="J13" s="181">
        <v>42305</v>
      </c>
      <c r="K13" s="183">
        <v>30250.115000000002</v>
      </c>
      <c r="L13" s="184">
        <v>42281</v>
      </c>
      <c r="N13" s="178"/>
    </row>
    <row r="14" spans="1:15" ht="24.95" customHeight="1" x14ac:dyDescent="0.25">
      <c r="A14" s="159" t="s">
        <v>12</v>
      </c>
      <c r="B14" s="179" t="s">
        <v>153</v>
      </c>
      <c r="C14" s="180">
        <v>1960.9739999999999</v>
      </c>
      <c r="D14" s="181">
        <v>42335</v>
      </c>
      <c r="E14" s="182">
        <v>18</v>
      </c>
      <c r="F14" s="183">
        <v>986.65099999999995</v>
      </c>
      <c r="G14" s="184">
        <v>42331</v>
      </c>
      <c r="H14" s="185">
        <v>4</v>
      </c>
      <c r="I14" s="180">
        <v>38917.985000000001</v>
      </c>
      <c r="J14" s="181">
        <v>42335</v>
      </c>
      <c r="K14" s="183">
        <v>32952.506999999998</v>
      </c>
      <c r="L14" s="184">
        <v>42330</v>
      </c>
      <c r="N14" s="178"/>
    </row>
    <row r="15" spans="1:15" ht="24.95" customHeight="1" x14ac:dyDescent="0.25">
      <c r="A15" s="159" t="s">
        <v>13</v>
      </c>
      <c r="B15" s="179" t="s">
        <v>154</v>
      </c>
      <c r="C15" s="180">
        <v>2104.5909999999999</v>
      </c>
      <c r="D15" s="181">
        <v>42369</v>
      </c>
      <c r="E15" s="182">
        <v>18</v>
      </c>
      <c r="F15" s="183">
        <v>1077.4190000000001</v>
      </c>
      <c r="G15" s="184">
        <v>42341</v>
      </c>
      <c r="H15" s="185">
        <v>4</v>
      </c>
      <c r="I15" s="180">
        <v>40261.262999999999</v>
      </c>
      <c r="J15" s="181">
        <v>42362</v>
      </c>
      <c r="K15" s="183">
        <v>36115.677000000003</v>
      </c>
      <c r="L15" s="184">
        <v>42344</v>
      </c>
      <c r="N15" s="178"/>
    </row>
    <row r="16" spans="1:15" x14ac:dyDescent="0.25">
      <c r="C16" s="186"/>
      <c r="D16" s="187"/>
      <c r="E16" s="186"/>
      <c r="F16" s="186"/>
      <c r="G16" s="187"/>
      <c r="H16" s="188"/>
      <c r="I16" s="186"/>
      <c r="J16" s="187"/>
      <c r="K16" s="186"/>
      <c r="L16" s="187"/>
      <c r="N16" s="178"/>
    </row>
    <row r="17" spans="3:17" x14ac:dyDescent="0.25">
      <c r="C17" s="186"/>
      <c r="D17" s="187"/>
      <c r="E17" s="186"/>
      <c r="F17" s="186"/>
      <c r="G17" s="187"/>
      <c r="H17" s="188"/>
      <c r="I17" s="186"/>
      <c r="J17" s="187"/>
      <c r="K17" s="186"/>
      <c r="L17" s="187"/>
      <c r="O17" s="189"/>
      <c r="P17" s="189"/>
      <c r="Q17" s="190"/>
    </row>
    <row r="18" spans="3:17" x14ac:dyDescent="0.25">
      <c r="C18" s="186"/>
      <c r="D18" s="187"/>
      <c r="E18" s="186"/>
      <c r="F18" s="186"/>
      <c r="G18" s="187"/>
      <c r="H18" s="188"/>
      <c r="I18" s="186"/>
      <c r="J18" s="187"/>
      <c r="K18" s="186"/>
      <c r="L18" s="187"/>
      <c r="O18" s="189"/>
      <c r="P18" s="189"/>
      <c r="Q18" s="190"/>
    </row>
    <row r="19" spans="3:17" x14ac:dyDescent="0.25">
      <c r="O19" s="189"/>
      <c r="P19" s="189"/>
      <c r="Q19" s="190"/>
    </row>
    <row r="20" spans="3:17" x14ac:dyDescent="0.25">
      <c r="O20" s="189"/>
      <c r="P20" s="189"/>
    </row>
    <row r="21" spans="3:17" x14ac:dyDescent="0.25">
      <c r="O21" s="189"/>
      <c r="P21" s="189"/>
    </row>
    <row r="22" spans="3:17" x14ac:dyDescent="0.25">
      <c r="O22" s="189"/>
      <c r="P22" s="189"/>
    </row>
    <row r="23" spans="3:17" x14ac:dyDescent="0.25">
      <c r="O23" s="189"/>
      <c r="P23" s="189"/>
    </row>
    <row r="24" spans="3:17" x14ac:dyDescent="0.25">
      <c r="O24" s="189"/>
      <c r="P24" s="189"/>
    </row>
    <row r="25" spans="3:17" x14ac:dyDescent="0.25">
      <c r="O25" s="189"/>
      <c r="P25" s="189"/>
    </row>
    <row r="26" spans="3:17" x14ac:dyDescent="0.25">
      <c r="O26" s="189"/>
      <c r="P26" s="189"/>
    </row>
    <row r="27" spans="3:17" x14ac:dyDescent="0.25">
      <c r="O27" s="189"/>
      <c r="P27" s="189"/>
    </row>
    <row r="28" spans="3:17" x14ac:dyDescent="0.25">
      <c r="O28" s="189"/>
      <c r="P28" s="189"/>
    </row>
    <row r="32" spans="3:17" x14ac:dyDescent="0.25">
      <c r="O32" s="159" t="s">
        <v>1</v>
      </c>
    </row>
    <row r="38" spans="2:13" ht="36.75" customHeight="1" x14ac:dyDescent="0.25">
      <c r="C38" s="549" t="s">
        <v>187</v>
      </c>
      <c r="D38" s="549"/>
      <c r="E38" s="549"/>
      <c r="F38" s="549"/>
      <c r="G38" s="549"/>
      <c r="H38" s="549"/>
      <c r="I38" s="549"/>
      <c r="J38" s="549"/>
      <c r="K38" s="549"/>
      <c r="L38" s="549"/>
    </row>
    <row r="39" spans="2:13" ht="19.5" x14ac:dyDescent="0.25">
      <c r="C39" s="544" t="s">
        <v>166</v>
      </c>
      <c r="D39" s="544"/>
      <c r="E39" s="544"/>
      <c r="F39" s="545" t="s">
        <v>167</v>
      </c>
      <c r="G39" s="545"/>
      <c r="H39" s="545"/>
      <c r="I39" s="544" t="s">
        <v>168</v>
      </c>
      <c r="J39" s="544"/>
      <c r="K39" s="545" t="s">
        <v>169</v>
      </c>
      <c r="L39" s="545"/>
    </row>
    <row r="40" spans="2:13" ht="18.75" x14ac:dyDescent="0.3">
      <c r="C40" s="191" t="s">
        <v>141</v>
      </c>
      <c r="D40" s="192" t="s">
        <v>170</v>
      </c>
      <c r="E40" s="193" t="s">
        <v>171</v>
      </c>
      <c r="F40" s="191" t="s">
        <v>141</v>
      </c>
      <c r="G40" s="192" t="s">
        <v>170</v>
      </c>
      <c r="H40" s="193" t="s">
        <v>171</v>
      </c>
      <c r="I40" s="191" t="s">
        <v>141</v>
      </c>
      <c r="J40" s="193" t="s">
        <v>170</v>
      </c>
      <c r="K40" s="191" t="s">
        <v>141</v>
      </c>
      <c r="L40" s="193" t="s">
        <v>170</v>
      </c>
    </row>
    <row r="41" spans="2:13" ht="18.75" x14ac:dyDescent="0.25">
      <c r="C41" s="194">
        <v>2104.5909999999999</v>
      </c>
      <c r="D41" s="195">
        <v>42369</v>
      </c>
      <c r="E41" s="196">
        <v>0.75</v>
      </c>
      <c r="F41" s="194">
        <v>858.31899999999996</v>
      </c>
      <c r="G41" s="195">
        <v>42126</v>
      </c>
      <c r="H41" s="196">
        <v>0.16666666666666666</v>
      </c>
      <c r="I41" s="194">
        <v>40261.262999999999</v>
      </c>
      <c r="J41" s="195">
        <v>42362</v>
      </c>
      <c r="K41" s="194">
        <v>27211.113000000001</v>
      </c>
      <c r="L41" s="197">
        <v>42125</v>
      </c>
      <c r="M41" s="198"/>
    </row>
    <row r="43" spans="2:13" x14ac:dyDescent="0.25">
      <c r="B43" s="199"/>
    </row>
    <row r="44" spans="2:13" x14ac:dyDescent="0.25">
      <c r="B44" s="199"/>
      <c r="C44"/>
    </row>
    <row r="45" spans="2:13" x14ac:dyDescent="0.25">
      <c r="B45" s="199"/>
    </row>
    <row r="46" spans="2:13" x14ac:dyDescent="0.25">
      <c r="B46" s="199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L22" sqref="L22"/>
    </sheetView>
  </sheetViews>
  <sheetFormatPr defaultRowHeight="12.75" x14ac:dyDescent="0.2"/>
  <cols>
    <col min="1" max="1" width="10" style="453" bestFit="1" customWidth="1"/>
    <col min="2" max="10" width="11.7109375" style="453" customWidth="1"/>
    <col min="11" max="13" width="9.140625" style="453"/>
    <col min="14" max="14" width="9.7109375" style="453" bestFit="1" customWidth="1"/>
    <col min="15" max="16384" width="9.140625" style="453"/>
  </cols>
  <sheetData>
    <row r="1" spans="1:16" ht="41.25" customHeight="1" x14ac:dyDescent="0.2">
      <c r="A1" s="550" t="s">
        <v>188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6" ht="18.75" customHeight="1" x14ac:dyDescent="0.2">
      <c r="A2" s="454"/>
      <c r="B2" s="551" t="s">
        <v>172</v>
      </c>
      <c r="C2" s="552"/>
      <c r="D2" s="553"/>
      <c r="E2" s="551" t="s">
        <v>173</v>
      </c>
      <c r="F2" s="552"/>
      <c r="G2" s="553"/>
      <c r="H2" s="554" t="s">
        <v>174</v>
      </c>
      <c r="I2" s="554"/>
      <c r="J2" s="554"/>
    </row>
    <row r="3" spans="1:16" x14ac:dyDescent="0.2">
      <c r="A3" s="455"/>
      <c r="B3" s="456" t="s">
        <v>175</v>
      </c>
      <c r="C3" s="457" t="s">
        <v>176</v>
      </c>
      <c r="D3" s="458" t="s">
        <v>89</v>
      </c>
      <c r="E3" s="456" t="s">
        <v>175</v>
      </c>
      <c r="F3" s="457" t="s">
        <v>176</v>
      </c>
      <c r="G3" s="458" t="s">
        <v>89</v>
      </c>
      <c r="H3" s="456" t="s">
        <v>175</v>
      </c>
      <c r="I3" s="459" t="s">
        <v>176</v>
      </c>
      <c r="J3" s="457" t="s">
        <v>89</v>
      </c>
      <c r="K3" s="460"/>
    </row>
    <row r="4" spans="1:16" x14ac:dyDescent="0.2">
      <c r="A4" s="461" t="s">
        <v>177</v>
      </c>
      <c r="B4" s="462" t="s">
        <v>163</v>
      </c>
      <c r="C4" s="461" t="s">
        <v>163</v>
      </c>
      <c r="D4" s="463" t="s">
        <v>141</v>
      </c>
      <c r="E4" s="462" t="s">
        <v>163</v>
      </c>
      <c r="F4" s="461" t="s">
        <v>163</v>
      </c>
      <c r="G4" s="463" t="s">
        <v>141</v>
      </c>
      <c r="H4" s="461" t="s">
        <v>163</v>
      </c>
      <c r="I4" s="461" t="s">
        <v>163</v>
      </c>
      <c r="J4" s="461" t="s">
        <v>141</v>
      </c>
    </row>
    <row r="5" spans="1:16" x14ac:dyDescent="0.2">
      <c r="A5" s="464" t="s">
        <v>143</v>
      </c>
      <c r="B5" s="465">
        <v>-172.13900000000001</v>
      </c>
      <c r="C5" s="466">
        <v>-27.42887009063444</v>
      </c>
      <c r="D5" s="467">
        <v>-9078.9560000000001</v>
      </c>
      <c r="E5" s="465">
        <v>144.09100000000001</v>
      </c>
      <c r="F5" s="466">
        <v>30.915762711864406</v>
      </c>
      <c r="G5" s="467">
        <v>12768.21</v>
      </c>
      <c r="H5" s="468">
        <v>-172.13900000000001</v>
      </c>
      <c r="I5" s="468">
        <v>4.9586747311827954</v>
      </c>
      <c r="J5" s="468">
        <v>3689.253999999999</v>
      </c>
      <c r="N5" s="470"/>
    </row>
    <row r="6" spans="1:16" x14ac:dyDescent="0.2">
      <c r="A6" s="464" t="s">
        <v>144</v>
      </c>
      <c r="B6" s="465">
        <v>-152.30699999999999</v>
      </c>
      <c r="C6" s="466">
        <v>-31.716177829099305</v>
      </c>
      <c r="D6" s="467">
        <v>-13733.105</v>
      </c>
      <c r="E6" s="465">
        <v>141.09700000000001</v>
      </c>
      <c r="F6" s="466">
        <v>24.779564853556487</v>
      </c>
      <c r="G6" s="467">
        <v>5922.3159999999998</v>
      </c>
      <c r="H6" s="468">
        <v>-152.30699999999999</v>
      </c>
      <c r="I6" s="468">
        <v>-11.623197916666665</v>
      </c>
      <c r="J6" s="468">
        <v>-7810.7889999999998</v>
      </c>
    </row>
    <row r="7" spans="1:16" x14ac:dyDescent="0.2">
      <c r="A7" s="464" t="s">
        <v>145</v>
      </c>
      <c r="B7" s="465">
        <v>-152.393</v>
      </c>
      <c r="C7" s="466">
        <v>-20.46904663212435</v>
      </c>
      <c r="D7" s="467">
        <v>-7901.0519999999997</v>
      </c>
      <c r="E7" s="465">
        <v>135.66200000000001</v>
      </c>
      <c r="F7" s="466">
        <v>29.556509803921571</v>
      </c>
      <c r="G7" s="467">
        <v>10551.674000000001</v>
      </c>
      <c r="H7" s="468">
        <v>-152.393</v>
      </c>
      <c r="I7" s="468">
        <v>3.5674589502018845</v>
      </c>
      <c r="J7" s="468">
        <v>2650.6220000000012</v>
      </c>
      <c r="P7" s="469"/>
    </row>
    <row r="8" spans="1:16" x14ac:dyDescent="0.2">
      <c r="A8" s="464" t="s">
        <v>146</v>
      </c>
      <c r="B8" s="465">
        <v>-115.86</v>
      </c>
      <c r="C8" s="466">
        <v>-29.425901639344261</v>
      </c>
      <c r="D8" s="467">
        <v>-12564.86</v>
      </c>
      <c r="E8" s="465">
        <v>123.116</v>
      </c>
      <c r="F8" s="466">
        <v>31.405177474402731</v>
      </c>
      <c r="G8" s="467">
        <v>9201.7170000000006</v>
      </c>
      <c r="H8" s="468">
        <v>123.116</v>
      </c>
      <c r="I8" s="468">
        <v>-4.6710319444444446</v>
      </c>
      <c r="J8" s="468">
        <v>-3363.143</v>
      </c>
    </row>
    <row r="9" spans="1:16" x14ac:dyDescent="0.2">
      <c r="A9" s="464" t="s">
        <v>147</v>
      </c>
      <c r="B9" s="465">
        <v>-160.88</v>
      </c>
      <c r="C9" s="466">
        <v>-17.655280612244898</v>
      </c>
      <c r="D9" s="467">
        <v>-6920.87</v>
      </c>
      <c r="E9" s="465">
        <v>98.975999999999999</v>
      </c>
      <c r="F9" s="466">
        <v>25.899448863636366</v>
      </c>
      <c r="G9" s="467">
        <v>9116.6059999999998</v>
      </c>
      <c r="H9" s="468">
        <v>-160.88</v>
      </c>
      <c r="I9" s="468">
        <v>2.951258064516129</v>
      </c>
      <c r="J9" s="468">
        <v>2195.7359999999999</v>
      </c>
    </row>
    <row r="10" spans="1:16" x14ac:dyDescent="0.2">
      <c r="A10" s="464" t="s">
        <v>148</v>
      </c>
      <c r="B10" s="465">
        <v>-155.483</v>
      </c>
      <c r="C10" s="466">
        <v>-31.827150273224046</v>
      </c>
      <c r="D10" s="467">
        <v>-11648.736999999999</v>
      </c>
      <c r="E10" s="465">
        <v>146.124</v>
      </c>
      <c r="F10" s="466">
        <v>33.975816384180789</v>
      </c>
      <c r="G10" s="467">
        <v>12027.439</v>
      </c>
      <c r="H10" s="468">
        <v>-155.483</v>
      </c>
      <c r="I10" s="468">
        <v>0.52597499999999997</v>
      </c>
      <c r="J10" s="468">
        <v>378.70200000000114</v>
      </c>
    </row>
    <row r="11" spans="1:16" x14ac:dyDescent="0.2">
      <c r="A11" s="464" t="s">
        <v>149</v>
      </c>
      <c r="B11" s="465">
        <v>-136.46199999999999</v>
      </c>
      <c r="C11" s="466">
        <v>-32.770949748743718</v>
      </c>
      <c r="D11" s="467">
        <v>-13042.838</v>
      </c>
      <c r="E11" s="465">
        <v>140.78899999999999</v>
      </c>
      <c r="F11" s="466">
        <v>32.123471098265895</v>
      </c>
      <c r="G11" s="467">
        <v>11114.721</v>
      </c>
      <c r="H11" s="468">
        <v>140.78899999999999</v>
      </c>
      <c r="I11" s="468">
        <v>-2.5915551075268817</v>
      </c>
      <c r="J11" s="468">
        <v>-1928.1170000000002</v>
      </c>
    </row>
    <row r="12" spans="1:16" x14ac:dyDescent="0.2">
      <c r="A12" s="464" t="s">
        <v>150</v>
      </c>
      <c r="B12" s="465">
        <v>-164.751</v>
      </c>
      <c r="C12" s="466">
        <v>-33.143980446927372</v>
      </c>
      <c r="D12" s="467">
        <v>-11865.545</v>
      </c>
      <c r="E12" s="465">
        <v>175.46700000000001</v>
      </c>
      <c r="F12" s="466">
        <v>38.774051813471502</v>
      </c>
      <c r="G12" s="467">
        <v>14966.784</v>
      </c>
      <c r="H12" s="468">
        <v>175.46700000000001</v>
      </c>
      <c r="I12" s="468">
        <v>4.1683319892473119</v>
      </c>
      <c r="J12" s="468">
        <v>3101.2389999999996</v>
      </c>
    </row>
    <row r="13" spans="1:16" x14ac:dyDescent="0.2">
      <c r="A13" s="464" t="s">
        <v>151</v>
      </c>
      <c r="B13" s="465">
        <v>-180.791</v>
      </c>
      <c r="C13" s="466">
        <v>-39.321275324675327</v>
      </c>
      <c r="D13" s="467">
        <v>-15138.691000000001</v>
      </c>
      <c r="E13" s="465">
        <v>182.875</v>
      </c>
      <c r="F13" s="466">
        <v>46.968107462686568</v>
      </c>
      <c r="G13" s="467">
        <v>15734.316000000001</v>
      </c>
      <c r="H13" s="468">
        <v>182.875</v>
      </c>
      <c r="I13" s="468">
        <v>0.82725694444444442</v>
      </c>
      <c r="J13" s="468">
        <v>595.625</v>
      </c>
    </row>
    <row r="14" spans="1:16" x14ac:dyDescent="0.2">
      <c r="A14" s="464" t="s">
        <v>152</v>
      </c>
      <c r="B14" s="465">
        <v>-146.08799999999999</v>
      </c>
      <c r="C14" s="466">
        <v>-30.586268585131894</v>
      </c>
      <c r="D14" s="467">
        <v>-12754.474</v>
      </c>
      <c r="E14" s="465">
        <v>164.899</v>
      </c>
      <c r="F14" s="466">
        <v>40.717984756097565</v>
      </c>
      <c r="G14" s="467">
        <v>13355.499</v>
      </c>
      <c r="H14" s="468">
        <v>164.899</v>
      </c>
      <c r="I14" s="468">
        <v>0.80674496644295302</v>
      </c>
      <c r="J14" s="468">
        <v>601.02499999999964</v>
      </c>
    </row>
    <row r="15" spans="1:16" x14ac:dyDescent="0.2">
      <c r="A15" s="464" t="s">
        <v>153</v>
      </c>
      <c r="B15" s="465">
        <v>-171.774</v>
      </c>
      <c r="C15" s="466">
        <v>-37.077798488664989</v>
      </c>
      <c r="D15" s="467">
        <v>-14719.886</v>
      </c>
      <c r="E15" s="465">
        <v>160.24</v>
      </c>
      <c r="F15" s="466">
        <v>31.236947368421053</v>
      </c>
      <c r="G15" s="467">
        <v>10089.534</v>
      </c>
      <c r="H15" s="468">
        <v>-171.774</v>
      </c>
      <c r="I15" s="468">
        <v>-6.4310444444444448</v>
      </c>
      <c r="J15" s="468">
        <v>-4630.3520000000008</v>
      </c>
    </row>
    <row r="16" spans="1:16" x14ac:dyDescent="0.2">
      <c r="A16" s="471" t="s">
        <v>154</v>
      </c>
      <c r="B16" s="472">
        <v>-116.11499999999999</v>
      </c>
      <c r="C16" s="473">
        <v>-31.210337047353761</v>
      </c>
      <c r="D16" s="474">
        <v>-11204.511</v>
      </c>
      <c r="E16" s="472">
        <v>193.886</v>
      </c>
      <c r="F16" s="473">
        <v>33.081519480519475</v>
      </c>
      <c r="G16" s="474">
        <v>12736.385</v>
      </c>
      <c r="H16" s="473">
        <v>193.886</v>
      </c>
      <c r="I16" s="473">
        <v>2.0589704301075269</v>
      </c>
      <c r="J16" s="473">
        <v>1531.8739999999998</v>
      </c>
    </row>
    <row r="17" spans="1:10" x14ac:dyDescent="0.2">
      <c r="A17" s="475">
        <v>2015</v>
      </c>
      <c r="B17" s="476">
        <v>-180.791</v>
      </c>
      <c r="C17" s="477">
        <v>-30.082072544404021</v>
      </c>
      <c r="D17" s="478">
        <v>-140573.52499999999</v>
      </c>
      <c r="E17" s="476">
        <v>193.886</v>
      </c>
      <c r="F17" s="477">
        <v>33.273325513905682</v>
      </c>
      <c r="G17" s="478">
        <v>137585.201</v>
      </c>
      <c r="H17" s="479">
        <v>193.886</v>
      </c>
      <c r="I17" s="477">
        <v>-0.34113287671232878</v>
      </c>
      <c r="J17" s="479">
        <v>-2988.3240000000005</v>
      </c>
    </row>
    <row r="26" spans="1:10" x14ac:dyDescent="0.2">
      <c r="D26" s="460"/>
    </row>
    <row r="27" spans="1:10" x14ac:dyDescent="0.2">
      <c r="D27" s="460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S22" sqref="S22"/>
    </sheetView>
  </sheetViews>
  <sheetFormatPr defaultRowHeight="12.75" x14ac:dyDescent="0.2"/>
  <cols>
    <col min="1" max="1" width="9.140625" style="453"/>
    <col min="2" max="2" width="9.28515625" style="453" customWidth="1"/>
    <col min="3" max="3" width="10.7109375" style="453" customWidth="1"/>
    <col min="4" max="5" width="9.28515625" style="453" customWidth="1"/>
    <col min="6" max="6" width="10.7109375" style="453" customWidth="1"/>
    <col min="7" max="7" width="9.28515625" style="453" customWidth="1"/>
    <col min="8" max="8" width="12.7109375" style="453" customWidth="1"/>
    <col min="9" max="9" width="10.7109375" style="453" customWidth="1"/>
    <col min="10" max="10" width="12.7109375" style="453" customWidth="1"/>
    <col min="11" max="11" width="10.7109375" style="453" customWidth="1"/>
    <col min="12" max="16384" width="9.140625" style="453"/>
  </cols>
  <sheetData>
    <row r="1" spans="1:11" ht="24" customHeight="1" x14ac:dyDescent="0.2">
      <c r="B1" s="550" t="s">
        <v>185</v>
      </c>
      <c r="C1" s="550"/>
      <c r="D1" s="550"/>
      <c r="E1" s="550"/>
      <c r="F1" s="550"/>
      <c r="G1" s="550"/>
      <c r="H1" s="550"/>
      <c r="I1" s="550"/>
      <c r="J1" s="550"/>
      <c r="K1" s="550"/>
    </row>
    <row r="2" spans="1:11" ht="15" x14ac:dyDescent="0.25">
      <c r="A2" s="454"/>
      <c r="B2" s="555" t="s">
        <v>178</v>
      </c>
      <c r="C2" s="556"/>
      <c r="D2" s="557"/>
      <c r="E2" s="555" t="s">
        <v>179</v>
      </c>
      <c r="F2" s="556"/>
      <c r="G2" s="557"/>
      <c r="H2" s="555" t="s">
        <v>180</v>
      </c>
      <c r="I2" s="557"/>
      <c r="J2" s="555" t="s">
        <v>181</v>
      </c>
      <c r="K2" s="556"/>
    </row>
    <row r="3" spans="1:11" x14ac:dyDescent="0.2">
      <c r="A3" s="480" t="s">
        <v>177</v>
      </c>
      <c r="B3" s="481" t="s">
        <v>163</v>
      </c>
      <c r="C3" s="480" t="s">
        <v>170</v>
      </c>
      <c r="D3" s="482" t="s">
        <v>171</v>
      </c>
      <c r="E3" s="481" t="s">
        <v>163</v>
      </c>
      <c r="F3" s="480" t="s">
        <v>170</v>
      </c>
      <c r="G3" s="482" t="s">
        <v>171</v>
      </c>
      <c r="H3" s="481" t="s">
        <v>141</v>
      </c>
      <c r="I3" s="482" t="s">
        <v>170</v>
      </c>
      <c r="J3" s="481" t="s">
        <v>141</v>
      </c>
      <c r="K3" s="480" t="s">
        <v>170</v>
      </c>
    </row>
    <row r="4" spans="1:11" ht="15" x14ac:dyDescent="0.25">
      <c r="A4" s="483" t="s">
        <v>143</v>
      </c>
      <c r="B4" s="484">
        <v>1997.144</v>
      </c>
      <c r="C4" s="485">
        <v>42009</v>
      </c>
      <c r="D4" s="486">
        <v>18</v>
      </c>
      <c r="E4" s="484">
        <v>1025.5619999999999</v>
      </c>
      <c r="F4" s="485">
        <v>42026</v>
      </c>
      <c r="G4" s="487">
        <v>4</v>
      </c>
      <c r="H4" s="484">
        <v>39383.455000000002</v>
      </c>
      <c r="I4" s="485">
        <v>42005</v>
      </c>
      <c r="J4" s="484">
        <v>35162.055999999997</v>
      </c>
      <c r="K4" s="485">
        <v>42022</v>
      </c>
    </row>
    <row r="5" spans="1:11" ht="15" x14ac:dyDescent="0.25">
      <c r="A5" s="488" t="s">
        <v>144</v>
      </c>
      <c r="B5" s="489">
        <v>1938.712</v>
      </c>
      <c r="C5" s="490">
        <v>42044</v>
      </c>
      <c r="D5" s="491">
        <v>19</v>
      </c>
      <c r="E5" s="489">
        <v>1007.336</v>
      </c>
      <c r="F5" s="490">
        <v>42058</v>
      </c>
      <c r="G5" s="492">
        <v>4</v>
      </c>
      <c r="H5" s="489">
        <v>38707.623</v>
      </c>
      <c r="I5" s="490">
        <v>42044</v>
      </c>
      <c r="J5" s="489">
        <v>35139.25</v>
      </c>
      <c r="K5" s="490">
        <v>42057</v>
      </c>
    </row>
    <row r="6" spans="1:11" ht="15" x14ac:dyDescent="0.25">
      <c r="A6" s="488" t="s">
        <v>145</v>
      </c>
      <c r="B6" s="489">
        <v>1880.69</v>
      </c>
      <c r="C6" s="490">
        <v>42070</v>
      </c>
      <c r="D6" s="491">
        <v>19</v>
      </c>
      <c r="E6" s="489">
        <v>979.15599999999995</v>
      </c>
      <c r="F6" s="490">
        <v>42089</v>
      </c>
      <c r="G6" s="492">
        <v>4</v>
      </c>
      <c r="H6" s="489">
        <v>37110.998</v>
      </c>
      <c r="I6" s="490">
        <v>42075</v>
      </c>
      <c r="J6" s="489">
        <v>31055.924999999999</v>
      </c>
      <c r="K6" s="490">
        <v>42092</v>
      </c>
    </row>
    <row r="7" spans="1:11" ht="15" x14ac:dyDescent="0.25">
      <c r="A7" s="488" t="s">
        <v>146</v>
      </c>
      <c r="B7" s="489">
        <v>1801.837</v>
      </c>
      <c r="C7" s="490">
        <v>42103</v>
      </c>
      <c r="D7" s="491">
        <v>21</v>
      </c>
      <c r="E7" s="489">
        <v>893.29499999999996</v>
      </c>
      <c r="F7" s="490">
        <v>42121</v>
      </c>
      <c r="G7" s="492">
        <v>4</v>
      </c>
      <c r="H7" s="489">
        <v>36775.082000000002</v>
      </c>
      <c r="I7" s="490">
        <v>42102</v>
      </c>
      <c r="J7" s="489">
        <v>29633.613000000001</v>
      </c>
      <c r="K7" s="490">
        <v>42120</v>
      </c>
    </row>
    <row r="8" spans="1:11" ht="15" x14ac:dyDescent="0.25">
      <c r="A8" s="488" t="s">
        <v>147</v>
      </c>
      <c r="B8" s="489">
        <v>1618.271</v>
      </c>
      <c r="C8" s="490">
        <v>42129</v>
      </c>
      <c r="D8" s="491">
        <v>21</v>
      </c>
      <c r="E8" s="489">
        <v>858.31899999999996</v>
      </c>
      <c r="F8" s="490">
        <v>42126</v>
      </c>
      <c r="G8" s="492">
        <v>4</v>
      </c>
      <c r="H8" s="489">
        <v>31459.35</v>
      </c>
      <c r="I8" s="490">
        <v>42144</v>
      </c>
      <c r="J8" s="489">
        <v>27211.113000000001</v>
      </c>
      <c r="K8" s="490">
        <v>42125</v>
      </c>
    </row>
    <row r="9" spans="1:11" ht="15" x14ac:dyDescent="0.25">
      <c r="A9" s="488" t="s">
        <v>148</v>
      </c>
      <c r="B9" s="489">
        <v>1572.65</v>
      </c>
      <c r="C9" s="490">
        <v>42163</v>
      </c>
      <c r="D9" s="491">
        <v>22</v>
      </c>
      <c r="E9" s="489">
        <v>877.55200000000002</v>
      </c>
      <c r="F9" s="490">
        <v>42156</v>
      </c>
      <c r="G9" s="492">
        <v>4</v>
      </c>
      <c r="H9" s="489">
        <v>31898.758999999998</v>
      </c>
      <c r="I9" s="490">
        <v>42166</v>
      </c>
      <c r="J9" s="489">
        <v>29135.919999999998</v>
      </c>
      <c r="K9" s="490">
        <v>42176</v>
      </c>
    </row>
    <row r="10" spans="1:11" ht="15" x14ac:dyDescent="0.25">
      <c r="A10" s="488" t="s">
        <v>149</v>
      </c>
      <c r="B10" s="489">
        <v>1764.077</v>
      </c>
      <c r="C10" s="490">
        <v>42201</v>
      </c>
      <c r="D10" s="491">
        <v>15</v>
      </c>
      <c r="E10" s="489">
        <v>903.976</v>
      </c>
      <c r="F10" s="490">
        <v>42190</v>
      </c>
      <c r="G10" s="492">
        <v>6</v>
      </c>
      <c r="H10" s="489">
        <v>35485.442000000003</v>
      </c>
      <c r="I10" s="490">
        <v>42201</v>
      </c>
      <c r="J10" s="489">
        <v>29973.47</v>
      </c>
      <c r="K10" s="490">
        <v>42197</v>
      </c>
    </row>
    <row r="11" spans="1:11" ht="15" x14ac:dyDescent="0.25">
      <c r="A11" s="488" t="s">
        <v>150</v>
      </c>
      <c r="B11" s="489">
        <v>1689.085</v>
      </c>
      <c r="C11" s="490">
        <v>42223</v>
      </c>
      <c r="D11" s="491">
        <v>15</v>
      </c>
      <c r="E11" s="489">
        <v>920.49400000000003</v>
      </c>
      <c r="F11" s="490">
        <v>42240</v>
      </c>
      <c r="G11" s="492">
        <v>4</v>
      </c>
      <c r="H11" s="489">
        <v>33778.936000000002</v>
      </c>
      <c r="I11" s="490">
        <v>42230</v>
      </c>
      <c r="J11" s="489">
        <v>29243.788</v>
      </c>
      <c r="K11" s="490">
        <v>42239</v>
      </c>
    </row>
    <row r="12" spans="1:11" ht="15" x14ac:dyDescent="0.25">
      <c r="A12" s="488" t="s">
        <v>151</v>
      </c>
      <c r="B12" s="489">
        <v>1774.278</v>
      </c>
      <c r="C12" s="490">
        <v>42270</v>
      </c>
      <c r="D12" s="491">
        <v>20</v>
      </c>
      <c r="E12" s="489">
        <v>913.58199999999999</v>
      </c>
      <c r="F12" s="490">
        <v>42275</v>
      </c>
      <c r="G12" s="492">
        <v>4</v>
      </c>
      <c r="H12" s="489">
        <v>33337.224000000002</v>
      </c>
      <c r="I12" s="490">
        <v>42270</v>
      </c>
      <c r="J12" s="489">
        <v>29538.99</v>
      </c>
      <c r="K12" s="490">
        <v>42253</v>
      </c>
    </row>
    <row r="13" spans="1:11" ht="15" x14ac:dyDescent="0.25">
      <c r="A13" s="488" t="s">
        <v>152</v>
      </c>
      <c r="B13" s="489">
        <v>1833.5650000000001</v>
      </c>
      <c r="C13" s="490">
        <v>42306</v>
      </c>
      <c r="D13" s="491">
        <v>18</v>
      </c>
      <c r="E13" s="489">
        <v>926.96299999999997</v>
      </c>
      <c r="F13" s="490">
        <v>42282</v>
      </c>
      <c r="G13" s="492">
        <v>4</v>
      </c>
      <c r="H13" s="489">
        <v>35050.949999999997</v>
      </c>
      <c r="I13" s="490">
        <v>42305</v>
      </c>
      <c r="J13" s="489">
        <v>30250.115000000002</v>
      </c>
      <c r="K13" s="490">
        <v>42281</v>
      </c>
    </row>
    <row r="14" spans="1:11" ht="15" x14ac:dyDescent="0.25">
      <c r="A14" s="488" t="s">
        <v>153</v>
      </c>
      <c r="B14" s="489">
        <v>1960.9739999999999</v>
      </c>
      <c r="C14" s="490">
        <v>42335</v>
      </c>
      <c r="D14" s="491">
        <v>18</v>
      </c>
      <c r="E14" s="489">
        <v>986.65099999999995</v>
      </c>
      <c r="F14" s="490">
        <v>42331</v>
      </c>
      <c r="G14" s="492">
        <v>4</v>
      </c>
      <c r="H14" s="489">
        <v>38917.985000000001</v>
      </c>
      <c r="I14" s="490">
        <v>42335</v>
      </c>
      <c r="J14" s="489">
        <v>32952.506999999998</v>
      </c>
      <c r="K14" s="490">
        <v>42330</v>
      </c>
    </row>
    <row r="15" spans="1:11" ht="15" x14ac:dyDescent="0.25">
      <c r="A15" s="471" t="s">
        <v>154</v>
      </c>
      <c r="B15" s="493">
        <v>2104.5909999999999</v>
      </c>
      <c r="C15" s="494">
        <v>42369</v>
      </c>
      <c r="D15" s="495">
        <v>18</v>
      </c>
      <c r="E15" s="493">
        <v>1077.4190000000001</v>
      </c>
      <c r="F15" s="494">
        <v>42341</v>
      </c>
      <c r="G15" s="495">
        <v>4</v>
      </c>
      <c r="H15" s="493">
        <v>40261.262999999999</v>
      </c>
      <c r="I15" s="496">
        <v>42362</v>
      </c>
      <c r="J15" s="493">
        <v>36115.677000000003</v>
      </c>
      <c r="K15" s="494">
        <v>42344</v>
      </c>
    </row>
    <row r="16" spans="1:11" ht="15" x14ac:dyDescent="0.25">
      <c r="A16" s="497">
        <v>2015</v>
      </c>
      <c r="B16" s="498">
        <v>2104.5909999999999</v>
      </c>
      <c r="C16" s="499">
        <v>42369</v>
      </c>
      <c r="D16" s="500">
        <v>18</v>
      </c>
      <c r="E16" s="498">
        <v>858.31899999999996</v>
      </c>
      <c r="F16" s="499">
        <v>42126</v>
      </c>
      <c r="G16" s="501">
        <v>4</v>
      </c>
      <c r="H16" s="498">
        <v>40261.262999999999</v>
      </c>
      <c r="I16" s="502">
        <v>42362</v>
      </c>
      <c r="J16" s="498">
        <v>27211.113000000001</v>
      </c>
      <c r="K16" s="499">
        <v>42125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 transitionEntry="1">
    <tabColor indexed="42"/>
  </sheetPr>
  <dimension ref="A1:T46"/>
  <sheetViews>
    <sheetView showGridLines="0" topLeftCell="A28" zoomScale="75" zoomScaleNormal="76" zoomScaleSheetLayoutView="50" workbookViewId="0">
      <selection activeCell="T24" sqref="T24"/>
    </sheetView>
  </sheetViews>
  <sheetFormatPr defaultColWidth="14.28515625" defaultRowHeight="15.75" x14ac:dyDescent="0.2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16384" width="14.28515625" style="1"/>
  </cols>
  <sheetData>
    <row r="1" spans="2:19" ht="21" customHeight="1" x14ac:dyDescent="0.25">
      <c r="B1" s="503" t="s">
        <v>0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</row>
    <row r="2" spans="2:19" ht="21" customHeight="1" thickBot="1" x14ac:dyDescent="0.3">
      <c r="K2" s="1" t="s">
        <v>1</v>
      </c>
    </row>
    <row r="3" spans="2:19" ht="17.100000000000001" customHeight="1" x14ac:dyDescent="0.25">
      <c r="B3" s="504"/>
      <c r="C3" s="505"/>
      <c r="D3" s="99" t="s">
        <v>2</v>
      </c>
      <c r="E3" s="100" t="s">
        <v>3</v>
      </c>
      <c r="F3" s="100" t="s">
        <v>4</v>
      </c>
      <c r="G3" s="100" t="s">
        <v>5</v>
      </c>
      <c r="H3" s="100" t="s">
        <v>6</v>
      </c>
      <c r="I3" s="100" t="s">
        <v>7</v>
      </c>
      <c r="J3" s="100" t="s">
        <v>8</v>
      </c>
      <c r="K3" s="100" t="s">
        <v>9</v>
      </c>
      <c r="L3" s="100" t="s">
        <v>10</v>
      </c>
      <c r="M3" s="100" t="s">
        <v>11</v>
      </c>
      <c r="N3" s="100" t="s">
        <v>12</v>
      </c>
      <c r="O3" s="101" t="s">
        <v>13</v>
      </c>
      <c r="P3" s="102">
        <v>2015</v>
      </c>
      <c r="Q3" s="103" t="s">
        <v>183</v>
      </c>
    </row>
    <row r="4" spans="2:19" ht="11.25" customHeight="1" x14ac:dyDescent="0.25">
      <c r="B4" s="506"/>
      <c r="C4" s="507"/>
      <c r="D4" s="510" t="s">
        <v>61</v>
      </c>
      <c r="E4" s="516" t="s">
        <v>61</v>
      </c>
      <c r="F4" s="516" t="s">
        <v>61</v>
      </c>
      <c r="G4" s="516" t="s">
        <v>61</v>
      </c>
      <c r="H4" s="516" t="s">
        <v>61</v>
      </c>
      <c r="I4" s="516" t="s">
        <v>61</v>
      </c>
      <c r="J4" s="516" t="s">
        <v>61</v>
      </c>
      <c r="K4" s="516" t="s">
        <v>61</v>
      </c>
      <c r="L4" s="516" t="s">
        <v>61</v>
      </c>
      <c r="M4" s="516" t="s">
        <v>61</v>
      </c>
      <c r="N4" s="516" t="s">
        <v>61</v>
      </c>
      <c r="O4" s="518" t="s">
        <v>61</v>
      </c>
      <c r="P4" s="510" t="s">
        <v>61</v>
      </c>
      <c r="Q4" s="514" t="s">
        <v>62</v>
      </c>
    </row>
    <row r="5" spans="2:19" ht="12" customHeight="1" thickBot="1" x14ac:dyDescent="0.3">
      <c r="B5" s="508"/>
      <c r="C5" s="509"/>
      <c r="D5" s="511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9"/>
      <c r="P5" s="511"/>
      <c r="Q5" s="515"/>
    </row>
    <row r="6" spans="2:19" ht="20.100000000000001" customHeight="1" x14ac:dyDescent="0.25">
      <c r="B6" s="104"/>
      <c r="C6" s="105" t="s">
        <v>15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19" ht="24.95" customHeight="1" x14ac:dyDescent="0.25">
      <c r="B7" s="9" t="s">
        <v>16</v>
      </c>
      <c r="C7" s="10" t="s">
        <v>17</v>
      </c>
      <c r="D7" s="108">
        <v>727.15374299999996</v>
      </c>
      <c r="E7" s="108">
        <v>733.04436499999997</v>
      </c>
      <c r="F7" s="108">
        <v>678.16752599999995</v>
      </c>
      <c r="G7" s="108">
        <v>696.33259099999998</v>
      </c>
      <c r="H7" s="108">
        <v>572.80871200000001</v>
      </c>
      <c r="I7" s="108">
        <v>231.253232</v>
      </c>
      <c r="J7" s="108">
        <v>319.83123399999999</v>
      </c>
      <c r="K7" s="108">
        <v>272.51255099999997</v>
      </c>
      <c r="L7" s="108">
        <v>264.47646800000001</v>
      </c>
      <c r="M7" s="108">
        <v>423.84213399999999</v>
      </c>
      <c r="N7" s="108">
        <v>359.57841100000002</v>
      </c>
      <c r="O7" s="108">
        <v>371.28142600000001</v>
      </c>
      <c r="P7" s="108">
        <v>5650.2823930000004</v>
      </c>
      <c r="Q7" s="203">
        <v>0.98310766574881558</v>
      </c>
      <c r="R7" s="1" t="s">
        <v>1</v>
      </c>
      <c r="S7" s="204">
        <f>P7/P9</f>
        <v>0.39888257797709153</v>
      </c>
    </row>
    <row r="8" spans="2:19" ht="24.95" customHeight="1" x14ac:dyDescent="0.25">
      <c r="B8" s="9" t="s">
        <v>18</v>
      </c>
      <c r="C8" s="13" t="s">
        <v>19</v>
      </c>
      <c r="D8" s="109">
        <v>743.72271499999886</v>
      </c>
      <c r="E8" s="109">
        <v>608.86472500000093</v>
      </c>
      <c r="F8" s="109">
        <v>629.61285799999996</v>
      </c>
      <c r="G8" s="110">
        <v>510.19373000000002</v>
      </c>
      <c r="H8" s="110">
        <v>504.87593500000071</v>
      </c>
      <c r="I8" s="109">
        <v>715.97809799999948</v>
      </c>
      <c r="J8" s="109">
        <v>814.76809900000001</v>
      </c>
      <c r="K8" s="109">
        <v>882.82152399999973</v>
      </c>
      <c r="L8" s="109">
        <v>841.55918900000177</v>
      </c>
      <c r="M8" s="109">
        <v>680.44124599999986</v>
      </c>
      <c r="N8" s="109">
        <v>749.67950199999996</v>
      </c>
      <c r="O8" s="109">
        <v>832.47745099999997</v>
      </c>
      <c r="P8" s="109">
        <v>8514.9950720000015</v>
      </c>
      <c r="Q8" s="205">
        <v>0.97593195360658669</v>
      </c>
      <c r="R8" s="1" t="s">
        <v>1</v>
      </c>
      <c r="S8" s="204">
        <f>P8/P9</f>
        <v>0.60111742202290852</v>
      </c>
    </row>
    <row r="9" spans="2:19" ht="24.95" customHeight="1" x14ac:dyDescent="0.25">
      <c r="B9" s="17" t="s">
        <v>20</v>
      </c>
      <c r="C9" s="18" t="s">
        <v>21</v>
      </c>
      <c r="D9" s="111">
        <v>1470.8764579999988</v>
      </c>
      <c r="E9" s="112">
        <v>1341.909090000001</v>
      </c>
      <c r="F9" s="113">
        <v>1307.7803839999999</v>
      </c>
      <c r="G9" s="111">
        <v>1206.5263210000001</v>
      </c>
      <c r="H9" s="111">
        <v>1077.6846470000007</v>
      </c>
      <c r="I9" s="111">
        <v>947.2313299999995</v>
      </c>
      <c r="J9" s="111">
        <v>1134.5993329999999</v>
      </c>
      <c r="K9" s="111">
        <v>1155.3340749999998</v>
      </c>
      <c r="L9" s="111">
        <v>1106.0356570000019</v>
      </c>
      <c r="M9" s="114">
        <v>1104.2833800000001</v>
      </c>
      <c r="N9" s="111">
        <v>1109.2579129999999</v>
      </c>
      <c r="O9" s="115">
        <v>1203.758877</v>
      </c>
      <c r="P9" s="111">
        <v>14165.277465000001</v>
      </c>
      <c r="Q9" s="206">
        <v>0.97878162512364653</v>
      </c>
      <c r="S9" s="1" t="s">
        <v>1</v>
      </c>
    </row>
    <row r="10" spans="2:19" ht="24.95" customHeight="1" x14ac:dyDescent="0.25">
      <c r="B10" s="25" t="s">
        <v>22</v>
      </c>
      <c r="C10" s="26" t="s">
        <v>23</v>
      </c>
      <c r="D10" s="116">
        <v>5.7351939999999999</v>
      </c>
      <c r="E10" s="116">
        <v>6.2871129999999997</v>
      </c>
      <c r="F10" s="117">
        <v>6.9105850000000002</v>
      </c>
      <c r="G10" s="118">
        <v>10.067541</v>
      </c>
      <c r="H10" s="119">
        <v>9.4616520000000008</v>
      </c>
      <c r="I10" s="119">
        <v>3.8686530000000001</v>
      </c>
      <c r="J10" s="119">
        <v>2.8259439999999998</v>
      </c>
      <c r="K10" s="119">
        <v>1.94783</v>
      </c>
      <c r="L10" s="117">
        <v>2.4171269999999998</v>
      </c>
      <c r="M10" s="117">
        <v>7.4470450000000001</v>
      </c>
      <c r="N10" s="119">
        <v>3.4428719999999999</v>
      </c>
      <c r="O10" s="120">
        <v>2.5380729999999998</v>
      </c>
      <c r="P10" s="119">
        <v>62.949629000000002</v>
      </c>
      <c r="Q10" s="207">
        <v>1.3254791998766613</v>
      </c>
      <c r="R10" s="1" t="s">
        <v>1</v>
      </c>
    </row>
    <row r="11" spans="2:19" ht="20.100000000000001" customHeight="1" x14ac:dyDescent="0.25">
      <c r="B11" s="65"/>
      <c r="C11" s="121"/>
      <c r="D11" s="122"/>
      <c r="E11" s="122" t="s">
        <v>1</v>
      </c>
      <c r="F11" s="122"/>
      <c r="G11" s="122"/>
      <c r="H11" s="122"/>
      <c r="I11" s="122"/>
      <c r="J11" s="122"/>
      <c r="K11" s="122"/>
      <c r="L11" s="122"/>
      <c r="M11" s="123"/>
      <c r="N11" s="122"/>
      <c r="O11" s="122" t="s">
        <v>1</v>
      </c>
      <c r="P11" s="124"/>
      <c r="Q11" s="208"/>
      <c r="R11" s="1" t="s">
        <v>1</v>
      </c>
      <c r="S11" s="1" t="s">
        <v>1</v>
      </c>
    </row>
    <row r="12" spans="2:19" ht="20.100000000000001" customHeight="1" x14ac:dyDescent="0.25">
      <c r="B12" s="125"/>
      <c r="C12" s="126" t="s">
        <v>24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209"/>
    </row>
    <row r="13" spans="2:19" ht="24.95" customHeight="1" x14ac:dyDescent="0.25">
      <c r="B13" s="42" t="s">
        <v>25</v>
      </c>
      <c r="C13" s="43" t="s">
        <v>26</v>
      </c>
      <c r="D13" s="129">
        <v>121.14783211219999</v>
      </c>
      <c r="E13" s="129">
        <v>91.826495296600001</v>
      </c>
      <c r="F13" s="129">
        <v>103.94204592430002</v>
      </c>
      <c r="G13" s="129">
        <v>70.494420564600006</v>
      </c>
      <c r="H13" s="129">
        <v>101.74901028170001</v>
      </c>
      <c r="I13" s="129">
        <v>70.696544941199988</v>
      </c>
      <c r="J13" s="129">
        <v>62.080415594599998</v>
      </c>
      <c r="K13" s="129">
        <v>102.05704740539998</v>
      </c>
      <c r="L13" s="129">
        <v>98.877204618099981</v>
      </c>
      <c r="M13" s="129">
        <v>151.942724</v>
      </c>
      <c r="N13" s="129">
        <v>93.966924000000006</v>
      </c>
      <c r="O13" s="129">
        <v>150.26301010719999</v>
      </c>
      <c r="P13" s="109">
        <v>1219.0436748458999</v>
      </c>
      <c r="Q13" s="205">
        <v>0.62350665200169253</v>
      </c>
      <c r="R13" s="1" t="s">
        <v>1</v>
      </c>
    </row>
    <row r="14" spans="2:19" ht="24.95" customHeight="1" x14ac:dyDescent="0.25">
      <c r="B14" s="42" t="s">
        <v>27</v>
      </c>
      <c r="C14" s="45" t="s">
        <v>28</v>
      </c>
      <c r="D14" s="129">
        <v>86.002970000000005</v>
      </c>
      <c r="E14" s="129">
        <v>92.878399999999999</v>
      </c>
      <c r="F14" s="129">
        <v>102.56277799999999</v>
      </c>
      <c r="G14" s="129">
        <v>189.43201199999999</v>
      </c>
      <c r="H14" s="129">
        <v>193.31213299999999</v>
      </c>
      <c r="I14" s="129">
        <v>220.19294500000001</v>
      </c>
      <c r="J14" s="129">
        <v>285.18356599999998</v>
      </c>
      <c r="K14" s="129">
        <v>196.193929</v>
      </c>
      <c r="L14" s="129">
        <v>114.505342</v>
      </c>
      <c r="M14" s="129">
        <v>156.79355699999999</v>
      </c>
      <c r="N14" s="129">
        <v>210.60858300000001</v>
      </c>
      <c r="O14" s="129">
        <v>255.57368700000001</v>
      </c>
      <c r="P14" s="108">
        <v>2103.2399019999998</v>
      </c>
      <c r="Q14" s="203">
        <v>2.1112942361556253</v>
      </c>
      <c r="R14" s="1" t="s">
        <v>1</v>
      </c>
      <c r="S14" s="1" t="s">
        <v>1</v>
      </c>
    </row>
    <row r="15" spans="2:19" ht="24.95" customHeight="1" x14ac:dyDescent="0.25">
      <c r="B15" s="42" t="s">
        <v>29</v>
      </c>
      <c r="C15" s="45" t="s">
        <v>30</v>
      </c>
      <c r="D15" s="129">
        <v>24.578166</v>
      </c>
      <c r="E15" s="129">
        <v>36.337792</v>
      </c>
      <c r="F15" s="129">
        <v>51.312303999999997</v>
      </c>
      <c r="G15" s="129">
        <v>115.10351199999999</v>
      </c>
      <c r="H15" s="129">
        <v>64.251467000000005</v>
      </c>
      <c r="I15" s="129">
        <v>28.208736999999999</v>
      </c>
      <c r="J15" s="129">
        <v>53.140847000000001</v>
      </c>
      <c r="K15" s="129">
        <v>28.947199000000001</v>
      </c>
      <c r="L15" s="129">
        <v>33.834117999999997</v>
      </c>
      <c r="M15" s="129">
        <v>23.347975999999999</v>
      </c>
      <c r="N15" s="129">
        <v>47.767054999999999</v>
      </c>
      <c r="O15" s="129">
        <v>42.477156000000001</v>
      </c>
      <c r="P15" s="109">
        <v>549.30632900000001</v>
      </c>
      <c r="Q15" s="205">
        <v>2.6124322826403628</v>
      </c>
      <c r="R15" s="1" t="s">
        <v>1</v>
      </c>
    </row>
    <row r="16" spans="2:19" ht="24.95" customHeight="1" x14ac:dyDescent="0.25">
      <c r="B16" s="46" t="s">
        <v>31</v>
      </c>
      <c r="C16" s="18" t="s">
        <v>32</v>
      </c>
      <c r="D16" s="111">
        <v>231.72896811219999</v>
      </c>
      <c r="E16" s="111">
        <v>221.04268729659998</v>
      </c>
      <c r="F16" s="111">
        <v>257.8171279243</v>
      </c>
      <c r="G16" s="130">
        <v>375.02994456459999</v>
      </c>
      <c r="H16" s="113">
        <v>359.31261028170002</v>
      </c>
      <c r="I16" s="131">
        <v>319.09822694120004</v>
      </c>
      <c r="J16" s="131">
        <v>400.40482859460002</v>
      </c>
      <c r="K16" s="131">
        <v>327.19817540539998</v>
      </c>
      <c r="L16" s="131">
        <v>247.2166646181</v>
      </c>
      <c r="M16" s="131">
        <v>332.08425699999998</v>
      </c>
      <c r="N16" s="113">
        <v>352.34256199999999</v>
      </c>
      <c r="O16" s="111">
        <v>448.31385310720003</v>
      </c>
      <c r="P16" s="113">
        <v>3871.5899058458999</v>
      </c>
      <c r="Q16" s="206">
        <v>1.2245694432962881</v>
      </c>
    </row>
    <row r="17" spans="1:20" ht="20.100000000000001" customHeight="1" x14ac:dyDescent="0.25">
      <c r="B17" s="6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32"/>
      <c r="Q17" s="210"/>
      <c r="R17" s="1" t="s">
        <v>1</v>
      </c>
      <c r="S17" s="1" t="s">
        <v>1</v>
      </c>
    </row>
    <row r="18" spans="1:20" ht="24.95" customHeight="1" thickBot="1" x14ac:dyDescent="0.3">
      <c r="B18" s="133" t="s">
        <v>33</v>
      </c>
      <c r="C18" s="134" t="s">
        <v>34</v>
      </c>
      <c r="D18" s="135">
        <v>1708.3406201121988</v>
      </c>
      <c r="E18" s="135">
        <v>1569.2388902966009</v>
      </c>
      <c r="F18" s="135">
        <v>1572.5080969242999</v>
      </c>
      <c r="G18" s="135">
        <v>1591.6238065646</v>
      </c>
      <c r="H18" s="135">
        <v>1446.4589092817007</v>
      </c>
      <c r="I18" s="135">
        <v>1270.1982099411996</v>
      </c>
      <c r="J18" s="135">
        <v>1537.8301055945999</v>
      </c>
      <c r="K18" s="135">
        <v>1484.4800804053998</v>
      </c>
      <c r="L18" s="135">
        <v>1355.6694486181018</v>
      </c>
      <c r="M18" s="135">
        <v>1443.8146819999999</v>
      </c>
      <c r="N18" s="135">
        <v>1465.043347</v>
      </c>
      <c r="O18" s="135">
        <v>1654.6108031072001</v>
      </c>
      <c r="P18" s="135">
        <v>18099.816999845902</v>
      </c>
      <c r="Q18" s="211">
        <v>1.0236618073209154</v>
      </c>
      <c r="R18" s="56" t="s">
        <v>1</v>
      </c>
      <c r="S18" s="1" t="s">
        <v>1</v>
      </c>
    </row>
    <row r="19" spans="1:20" ht="20.100000000000001" customHeight="1" thickBot="1" x14ac:dyDescent="0.3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36"/>
      <c r="Q19" s="60"/>
    </row>
    <row r="20" spans="1:20" ht="20.100000000000001" customHeight="1" x14ac:dyDescent="0.25">
      <c r="B20" s="137"/>
      <c r="C20" s="105" t="s">
        <v>35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38"/>
      <c r="Q20" s="107"/>
    </row>
    <row r="21" spans="1:20" ht="24.95" customHeight="1" x14ac:dyDescent="0.25">
      <c r="A21" s="62"/>
      <c r="B21" s="9" t="s">
        <v>36</v>
      </c>
      <c r="C21" s="63" t="s">
        <v>37</v>
      </c>
      <c r="D21" s="129">
        <v>905.08232499999997</v>
      </c>
      <c r="E21" s="129">
        <v>808.60833500000001</v>
      </c>
      <c r="F21" s="129">
        <v>833.250179</v>
      </c>
      <c r="G21" s="129">
        <v>738.44285400000001</v>
      </c>
      <c r="H21" s="129">
        <v>707.91290800000002</v>
      </c>
      <c r="I21" s="129">
        <v>692.00688000000002</v>
      </c>
      <c r="J21" s="129">
        <v>766.54781600000001</v>
      </c>
      <c r="K21" s="129">
        <v>747.51214700000003</v>
      </c>
      <c r="L21" s="129">
        <v>723.23655799999995</v>
      </c>
      <c r="M21" s="129">
        <v>802.56942900000001</v>
      </c>
      <c r="N21" s="129">
        <v>830.97931900000003</v>
      </c>
      <c r="O21" s="129">
        <v>933.62530900000002</v>
      </c>
      <c r="P21" s="109">
        <v>9489.7740589999994</v>
      </c>
      <c r="Q21" s="205">
        <v>1.0428768196890164</v>
      </c>
      <c r="R21" s="1" t="s">
        <v>1</v>
      </c>
      <c r="S21" s="1" t="s">
        <v>1</v>
      </c>
    </row>
    <row r="22" spans="1:20" ht="24.95" customHeight="1" x14ac:dyDescent="0.25">
      <c r="A22" s="62"/>
      <c r="B22" s="9" t="s">
        <v>38</v>
      </c>
      <c r="C22" s="13" t="s">
        <v>39</v>
      </c>
      <c r="D22" s="129">
        <v>188.986266</v>
      </c>
      <c r="E22" s="129">
        <v>165.82487699999999</v>
      </c>
      <c r="F22" s="129">
        <v>191.92167599999999</v>
      </c>
      <c r="G22" s="129">
        <v>183.737728</v>
      </c>
      <c r="H22" s="129">
        <v>191.90432899999999</v>
      </c>
      <c r="I22" s="129">
        <v>186.56215700000001</v>
      </c>
      <c r="J22" s="129">
        <v>190.89750100000001</v>
      </c>
      <c r="K22" s="129">
        <v>189.11595299999999</v>
      </c>
      <c r="L22" s="129">
        <v>181.289534</v>
      </c>
      <c r="M22" s="129">
        <v>179.78536500000001</v>
      </c>
      <c r="N22" s="129">
        <v>182.64621099999999</v>
      </c>
      <c r="O22" s="129">
        <v>196.84759199999999</v>
      </c>
      <c r="P22" s="109">
        <v>2229.5191890000001</v>
      </c>
      <c r="Q22" s="205">
        <v>0.97802131637872591</v>
      </c>
      <c r="R22" s="1" t="s">
        <v>1</v>
      </c>
    </row>
    <row r="23" spans="1:20" ht="24.95" customHeight="1" x14ac:dyDescent="0.25">
      <c r="A23" s="62"/>
      <c r="B23" s="42" t="s">
        <v>40</v>
      </c>
      <c r="C23" s="64" t="s">
        <v>41</v>
      </c>
      <c r="D23" s="113">
        <v>1094.068591</v>
      </c>
      <c r="E23" s="113">
        <v>974.43321200000003</v>
      </c>
      <c r="F23" s="113">
        <v>1025.1718550000001</v>
      </c>
      <c r="G23" s="113">
        <v>922.18058199999996</v>
      </c>
      <c r="H23" s="113">
        <v>899.81723699999998</v>
      </c>
      <c r="I23" s="113">
        <v>878.56903699999998</v>
      </c>
      <c r="J23" s="131">
        <v>957.44531700000005</v>
      </c>
      <c r="K23" s="113">
        <v>936.62810000000002</v>
      </c>
      <c r="L23" s="113">
        <v>904.52609299999995</v>
      </c>
      <c r="M23" s="113">
        <v>982.35479399999997</v>
      </c>
      <c r="N23" s="113">
        <v>1013.62553</v>
      </c>
      <c r="O23" s="113">
        <v>1130.4729010000001</v>
      </c>
      <c r="P23" s="113">
        <v>11719.293249</v>
      </c>
      <c r="Q23" s="206">
        <v>1.0298842008067242</v>
      </c>
      <c r="R23" s="212">
        <v>-1.3502664738435225E-2</v>
      </c>
      <c r="S23" s="1" t="s">
        <v>1</v>
      </c>
    </row>
    <row r="24" spans="1:20" ht="20.100000000000001" customHeight="1" x14ac:dyDescent="0.25">
      <c r="B24" s="65"/>
      <c r="C24" s="121"/>
      <c r="D24" s="122"/>
      <c r="E24" s="122" t="s">
        <v>1</v>
      </c>
      <c r="F24" s="122"/>
      <c r="G24" s="122"/>
      <c r="H24" s="122"/>
      <c r="I24" s="122"/>
      <c r="J24" s="122"/>
      <c r="K24" s="122"/>
      <c r="L24" s="122"/>
      <c r="M24" s="123"/>
      <c r="N24" s="122"/>
      <c r="O24" s="122" t="s">
        <v>1</v>
      </c>
      <c r="P24" s="124"/>
      <c r="Q24" s="208"/>
      <c r="R24" s="1" t="s">
        <v>1</v>
      </c>
      <c r="S24" s="1" t="s">
        <v>1</v>
      </c>
    </row>
    <row r="25" spans="1:20" ht="20.100000000000001" customHeight="1" x14ac:dyDescent="0.25">
      <c r="A25" s="62"/>
      <c r="B25" s="139"/>
      <c r="C25" s="140" t="s">
        <v>42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213"/>
      <c r="R25" s="1" t="s">
        <v>1</v>
      </c>
      <c r="S25" s="1" t="s">
        <v>1</v>
      </c>
    </row>
    <row r="26" spans="1:20" ht="24.95" customHeight="1" x14ac:dyDescent="0.25">
      <c r="A26" s="62"/>
      <c r="B26" s="74" t="s">
        <v>43</v>
      </c>
      <c r="C26" s="43" t="s">
        <v>44</v>
      </c>
      <c r="D26" s="143">
        <v>257.55539371239996</v>
      </c>
      <c r="E26" s="143">
        <v>370.46375920810004</v>
      </c>
      <c r="F26" s="143">
        <v>371.60825797960001</v>
      </c>
      <c r="G26" s="143">
        <v>574.07863155390089</v>
      </c>
      <c r="H26" s="143">
        <v>382.13305010300013</v>
      </c>
      <c r="I26" s="143">
        <v>265.34037667160004</v>
      </c>
      <c r="J26" s="143">
        <v>452.16454474320005</v>
      </c>
      <c r="K26" s="143">
        <v>331.28242680539995</v>
      </c>
      <c r="L26" s="143">
        <v>276.79928081870003</v>
      </c>
      <c r="M26" s="143">
        <v>226.60750200000001</v>
      </c>
      <c r="N26" s="143">
        <v>299.40852599999999</v>
      </c>
      <c r="O26" s="108">
        <v>301.42877315250001</v>
      </c>
      <c r="P26" s="108">
        <v>4108.8705227484006</v>
      </c>
      <c r="Q26" s="214">
        <v>1.906869820314806</v>
      </c>
      <c r="R26" s="1" t="s">
        <v>1</v>
      </c>
    </row>
    <row r="27" spans="1:20" ht="24.95" customHeight="1" x14ac:dyDescent="0.25">
      <c r="A27" s="62"/>
      <c r="B27" s="33" t="s">
        <v>45</v>
      </c>
      <c r="C27" s="13" t="s">
        <v>46</v>
      </c>
      <c r="D27" s="144">
        <v>38.437643000000001</v>
      </c>
      <c r="E27" s="144">
        <v>22.331818999999999</v>
      </c>
      <c r="F27" s="144">
        <v>21.025993</v>
      </c>
      <c r="G27" s="144">
        <v>6.0023309999999999</v>
      </c>
      <c r="H27" s="144">
        <v>22.746884000000001</v>
      </c>
      <c r="I27" s="144">
        <v>19.958731</v>
      </c>
      <c r="J27" s="144">
        <v>13.413249</v>
      </c>
      <c r="K27" s="144">
        <v>18.50141</v>
      </c>
      <c r="L27" s="144">
        <v>33.822034000000002</v>
      </c>
      <c r="M27" s="144">
        <v>32.768960999999997</v>
      </c>
      <c r="N27" s="144">
        <v>16.760518999999999</v>
      </c>
      <c r="O27" s="145">
        <v>19.329252</v>
      </c>
      <c r="P27" s="145">
        <v>265.09882599999997</v>
      </c>
      <c r="Q27" s="205">
        <v>0.43256611755067459</v>
      </c>
      <c r="S27" s="1" t="s">
        <v>1</v>
      </c>
      <c r="T27" s="1" t="s">
        <v>1</v>
      </c>
    </row>
    <row r="28" spans="1:20" ht="24.95" customHeight="1" x14ac:dyDescent="0.25">
      <c r="A28" s="62"/>
      <c r="B28" s="9" t="s">
        <v>47</v>
      </c>
      <c r="C28" s="13" t="s">
        <v>48</v>
      </c>
      <c r="D28" s="144">
        <v>288.781747</v>
      </c>
      <c r="E28" s="144">
        <v>166.34858399999999</v>
      </c>
      <c r="F28" s="144">
        <v>124.670711</v>
      </c>
      <c r="G28" s="144">
        <v>54.514049999999997</v>
      </c>
      <c r="H28" s="144">
        <v>115.423452</v>
      </c>
      <c r="I28" s="144">
        <v>81.235652999999999</v>
      </c>
      <c r="J28" s="144">
        <v>84.414046999999997</v>
      </c>
      <c r="K28" s="144">
        <v>166.55095700000001</v>
      </c>
      <c r="L28" s="110">
        <v>115.851051</v>
      </c>
      <c r="M28" s="144">
        <v>176.18859699999999</v>
      </c>
      <c r="N28" s="144">
        <v>100.262767</v>
      </c>
      <c r="O28" s="145">
        <v>159.043465</v>
      </c>
      <c r="P28" s="145">
        <v>1633.285081</v>
      </c>
      <c r="Q28" s="205">
        <v>0.50564136997852416</v>
      </c>
    </row>
    <row r="29" spans="1:20" ht="24.95" customHeight="1" x14ac:dyDescent="0.25">
      <c r="A29" s="62"/>
      <c r="B29" s="79" t="s">
        <v>49</v>
      </c>
      <c r="C29" s="80" t="s">
        <v>50</v>
      </c>
      <c r="D29" s="113">
        <v>584.77478371239999</v>
      </c>
      <c r="E29" s="111">
        <v>559.14416220810006</v>
      </c>
      <c r="F29" s="111">
        <v>517.30496197959997</v>
      </c>
      <c r="G29" s="131">
        <v>634.5950125539008</v>
      </c>
      <c r="H29" s="113">
        <v>520.30338610300009</v>
      </c>
      <c r="I29" s="113">
        <v>366.5347606716</v>
      </c>
      <c r="J29" s="131">
        <v>549.9918407432001</v>
      </c>
      <c r="K29" s="113">
        <v>516.33479380539995</v>
      </c>
      <c r="L29" s="113">
        <v>426.47236581870004</v>
      </c>
      <c r="M29" s="113">
        <v>435.56506000000002</v>
      </c>
      <c r="N29" s="113">
        <v>416.43181199999998</v>
      </c>
      <c r="O29" s="111">
        <v>479.80149015250004</v>
      </c>
      <c r="P29" s="111">
        <v>6007.254429748401</v>
      </c>
      <c r="Q29" s="215">
        <v>1.0015847488163581</v>
      </c>
      <c r="R29" s="1" t="s">
        <v>1</v>
      </c>
    </row>
    <row r="30" spans="1:20" ht="24.95" customHeight="1" x14ac:dyDescent="0.25">
      <c r="A30" s="62"/>
      <c r="B30" s="25" t="s">
        <v>51</v>
      </c>
      <c r="C30" s="82" t="s">
        <v>52</v>
      </c>
      <c r="D30" s="146">
        <v>0</v>
      </c>
      <c r="E30" s="146">
        <v>0</v>
      </c>
      <c r="F30" s="146">
        <v>2.9399999999999999E-4</v>
      </c>
      <c r="G30" s="146">
        <v>0</v>
      </c>
      <c r="H30" s="146">
        <v>0</v>
      </c>
      <c r="I30" s="146">
        <v>0</v>
      </c>
      <c r="J30" s="146">
        <v>1.307418</v>
      </c>
      <c r="K30" s="146">
        <v>1.47E-4</v>
      </c>
      <c r="L30" s="146">
        <v>0</v>
      </c>
      <c r="M30" s="146">
        <v>0</v>
      </c>
      <c r="N30" s="146">
        <v>6.3611310000000003</v>
      </c>
      <c r="O30" s="146">
        <v>6.2289779999999997</v>
      </c>
      <c r="P30" s="147">
        <v>13.897968000000001</v>
      </c>
      <c r="Q30" s="207">
        <v>5252.4444444444453</v>
      </c>
      <c r="R30" s="1" t="s">
        <v>1</v>
      </c>
    </row>
    <row r="31" spans="1:20" ht="20.100000000000001" customHeight="1" x14ac:dyDescent="0.25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148"/>
      <c r="Q31" s="216"/>
    </row>
    <row r="32" spans="1:20" ht="24.95" customHeight="1" thickBot="1" x14ac:dyDescent="0.3">
      <c r="A32" s="62"/>
      <c r="B32" s="133" t="s">
        <v>53</v>
      </c>
      <c r="C32" s="149" t="s">
        <v>54</v>
      </c>
      <c r="D32" s="135">
        <v>1678.8433747124</v>
      </c>
      <c r="E32" s="150">
        <v>1533.5773742081001</v>
      </c>
      <c r="F32" s="150">
        <v>1542.4771109796</v>
      </c>
      <c r="G32" s="135">
        <v>1556.7755945539006</v>
      </c>
      <c r="H32" s="135">
        <v>1420.1206231030001</v>
      </c>
      <c r="I32" s="135">
        <v>1245.1037976716</v>
      </c>
      <c r="J32" s="150">
        <v>1508.7445757432001</v>
      </c>
      <c r="K32" s="151">
        <v>1452.9630408053999</v>
      </c>
      <c r="L32" s="135">
        <v>1330.9984588187001</v>
      </c>
      <c r="M32" s="135">
        <v>1417.919854</v>
      </c>
      <c r="N32" s="135">
        <v>1436.4184729999999</v>
      </c>
      <c r="O32" s="150">
        <v>1616.5033691525002</v>
      </c>
      <c r="P32" s="135">
        <v>17740.445646748401</v>
      </c>
      <c r="Q32" s="217">
        <v>1.0209161449874375</v>
      </c>
      <c r="T32" s="1" t="s">
        <v>1</v>
      </c>
    </row>
    <row r="33" spans="2:18" ht="20.100000000000001" customHeight="1" thickBot="1" x14ac:dyDescent="0.3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36"/>
      <c r="Q33" s="218"/>
    </row>
    <row r="34" spans="2:18" ht="20.100000000000001" customHeight="1" x14ac:dyDescent="0.25">
      <c r="B34" s="137"/>
      <c r="C34" s="105" t="s">
        <v>55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38"/>
      <c r="Q34" s="219"/>
    </row>
    <row r="35" spans="2:18" ht="24.95" customHeight="1" x14ac:dyDescent="0.25">
      <c r="B35" s="9" t="s">
        <v>56</v>
      </c>
      <c r="C35" s="92" t="s">
        <v>57</v>
      </c>
      <c r="D35" s="152">
        <v>29.497245399798871</v>
      </c>
      <c r="E35" s="152">
        <v>35.66151608850074</v>
      </c>
      <c r="F35" s="152">
        <v>30.030985944700003</v>
      </c>
      <c r="G35" s="152">
        <v>34.848212010699271</v>
      </c>
      <c r="H35" s="152">
        <v>26.338286178700447</v>
      </c>
      <c r="I35" s="152">
        <v>25.094412269599676</v>
      </c>
      <c r="J35" s="152">
        <v>29.085529851399897</v>
      </c>
      <c r="K35" s="152">
        <v>31.517039599999904</v>
      </c>
      <c r="L35" s="152">
        <v>24.67098979940176</v>
      </c>
      <c r="M35" s="152">
        <v>25.894828</v>
      </c>
      <c r="N35" s="152">
        <v>28.624873999999998</v>
      </c>
      <c r="O35" s="152">
        <v>38.107433954699992</v>
      </c>
      <c r="P35" s="153">
        <v>359.37135309749982</v>
      </c>
      <c r="Q35" s="220">
        <v>1.1803719079329058</v>
      </c>
    </row>
    <row r="36" spans="2:18" ht="24.95" customHeight="1" thickBot="1" x14ac:dyDescent="0.3">
      <c r="B36" s="95" t="s">
        <v>58</v>
      </c>
      <c r="C36" s="96" t="s">
        <v>59</v>
      </c>
      <c r="D36" s="201">
        <v>1.7266606584500448E-2</v>
      </c>
      <c r="E36" s="201">
        <v>2.2725358330725781E-2</v>
      </c>
      <c r="F36" s="201">
        <v>1.9097507989585687E-2</v>
      </c>
      <c r="G36" s="201">
        <v>2.1894754191894447E-2</v>
      </c>
      <c r="H36" s="201">
        <v>1.8208803589021286E-2</v>
      </c>
      <c r="I36" s="201">
        <v>1.9756296358472553E-2</v>
      </c>
      <c r="J36" s="201">
        <v>1.8913357038327729E-2</v>
      </c>
      <c r="K36" s="201">
        <v>2.123102897506907E-2</v>
      </c>
      <c r="L36" s="201">
        <v>1.8198381489344672E-2</v>
      </c>
      <c r="M36" s="201">
        <v>1.7935008088524204E-2</v>
      </c>
      <c r="N36" s="201">
        <v>1.9538585024542619E-2</v>
      </c>
      <c r="O36" s="201">
        <v>2.3031055933599547E-2</v>
      </c>
      <c r="P36" s="221">
        <v>1.9854971633169519E-2</v>
      </c>
      <c r="Q36" s="222"/>
    </row>
    <row r="37" spans="2:18" ht="18.75" x14ac:dyDescent="0.25">
      <c r="C37" s="97" t="s">
        <v>60</v>
      </c>
      <c r="I37" s="1" t="s">
        <v>1</v>
      </c>
    </row>
    <row r="38" spans="2:18" x14ac:dyDescent="0.25">
      <c r="D38" s="1" t="s">
        <v>1</v>
      </c>
      <c r="H38" s="1" t="s">
        <v>1</v>
      </c>
      <c r="J38" s="1" t="s">
        <v>1</v>
      </c>
    </row>
    <row r="39" spans="2:18" x14ac:dyDescent="0.25">
      <c r="E39" s="1" t="s">
        <v>1</v>
      </c>
      <c r="F39" s="1" t="s">
        <v>1</v>
      </c>
      <c r="I39" s="98" t="s">
        <v>1</v>
      </c>
      <c r="J39" s="98" t="s">
        <v>1</v>
      </c>
      <c r="K39" s="98"/>
      <c r="L39" s="98"/>
      <c r="M39" s="98"/>
      <c r="N39" s="98"/>
      <c r="O39" s="98"/>
      <c r="P39" s="98"/>
      <c r="R39" s="1" t="s">
        <v>1</v>
      </c>
    </row>
    <row r="40" spans="2:18" x14ac:dyDescent="0.25">
      <c r="G40" s="1" t="s">
        <v>1</v>
      </c>
      <c r="K40" s="1" t="s">
        <v>1</v>
      </c>
      <c r="L40" s="1" t="s">
        <v>1</v>
      </c>
    </row>
    <row r="41" spans="2:18" x14ac:dyDescent="0.25">
      <c r="Q41" s="1" t="s">
        <v>1</v>
      </c>
    </row>
    <row r="45" spans="2:18" x14ac:dyDescent="0.25">
      <c r="C45" s="1" t="s">
        <v>190</v>
      </c>
      <c r="D45" s="1">
        <f t="shared" ref="D45:Q45" si="0">D16-D29</f>
        <v>-353.0458156002</v>
      </c>
      <c r="E45" s="1">
        <f t="shared" si="0"/>
        <v>-338.10147491150008</v>
      </c>
      <c r="F45" s="1">
        <f t="shared" si="0"/>
        <v>-259.48783405529997</v>
      </c>
      <c r="G45" s="1">
        <f t="shared" si="0"/>
        <v>-259.56506798930081</v>
      </c>
      <c r="H45" s="1">
        <f t="shared" si="0"/>
        <v>-160.99077582130008</v>
      </c>
      <c r="I45" s="1">
        <f t="shared" si="0"/>
        <v>-47.436533730399958</v>
      </c>
      <c r="J45" s="1">
        <f t="shared" si="0"/>
        <v>-149.58701214860008</v>
      </c>
      <c r="K45" s="1">
        <f t="shared" si="0"/>
        <v>-189.13661839999997</v>
      </c>
      <c r="L45" s="1">
        <f t="shared" si="0"/>
        <v>-179.25570120060004</v>
      </c>
      <c r="M45" s="1">
        <f t="shared" si="0"/>
        <v>-103.48080300000004</v>
      </c>
      <c r="N45" s="1">
        <f t="shared" si="0"/>
        <v>-64.089249999999993</v>
      </c>
      <c r="O45" s="1">
        <f t="shared" si="0"/>
        <v>-31.487637045300005</v>
      </c>
      <c r="P45" s="1">
        <f t="shared" si="0"/>
        <v>-2135.6645239025011</v>
      </c>
      <c r="Q45" s="1">
        <f t="shared" si="0"/>
        <v>0.22298469447993008</v>
      </c>
    </row>
    <row r="46" spans="2:18" x14ac:dyDescent="0.25">
      <c r="C46" s="1" t="s">
        <v>189</v>
      </c>
      <c r="D46" s="1">
        <f t="shared" ref="D46:Q46" si="1">D23+D35-D10</f>
        <v>1117.8306423997988</v>
      </c>
      <c r="E46" s="1">
        <f t="shared" si="1"/>
        <v>1003.8076150885008</v>
      </c>
      <c r="F46" s="1">
        <f t="shared" si="1"/>
        <v>1048.2922559446999</v>
      </c>
      <c r="G46" s="1">
        <f t="shared" si="1"/>
        <v>946.96125301069924</v>
      </c>
      <c r="H46" s="1">
        <f t="shared" si="1"/>
        <v>916.69387117870042</v>
      </c>
      <c r="I46" s="1">
        <f t="shared" si="1"/>
        <v>899.79479626959971</v>
      </c>
      <c r="J46" s="1">
        <f t="shared" si="1"/>
        <v>983.70490285139988</v>
      </c>
      <c r="K46" s="1">
        <f t="shared" si="1"/>
        <v>966.19730959999993</v>
      </c>
      <c r="L46" s="1">
        <f t="shared" si="1"/>
        <v>926.77995579940171</v>
      </c>
      <c r="M46" s="1">
        <f t="shared" si="1"/>
        <v>1000.8025769999999</v>
      </c>
      <c r="N46" s="1">
        <f t="shared" si="1"/>
        <v>1038.807532</v>
      </c>
      <c r="O46" s="1">
        <f t="shared" si="1"/>
        <v>1166.0422619547001</v>
      </c>
      <c r="P46" s="1">
        <f t="shared" si="1"/>
        <v>12015.7149730975</v>
      </c>
      <c r="Q46" s="1">
        <f t="shared" si="1"/>
        <v>0.88477690886296867</v>
      </c>
    </row>
  </sheetData>
  <mergeCells count="16"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 transitionEntry="1">
    <tabColor indexed="43"/>
  </sheetPr>
  <dimension ref="B1:P44"/>
  <sheetViews>
    <sheetView showGridLines="0" topLeftCell="A22" zoomScaleNormal="100" workbookViewId="0">
      <selection activeCell="R15" sqref="R15"/>
    </sheetView>
  </sheetViews>
  <sheetFormatPr defaultColWidth="15.85546875" defaultRowHeight="15" x14ac:dyDescent="0.25"/>
  <cols>
    <col min="1" max="1" width="0.5703125" style="223" customWidth="1"/>
    <col min="2" max="2" width="9.42578125" style="223" customWidth="1"/>
    <col min="3" max="3" width="25.28515625" style="223" customWidth="1"/>
    <col min="4" max="15" width="12.42578125" style="223" customWidth="1"/>
    <col min="16" max="16" width="16.28515625" style="223" customWidth="1"/>
    <col min="17" max="16384" width="15.85546875" style="223"/>
  </cols>
  <sheetData>
    <row r="1" spans="2:16" ht="15.75" x14ac:dyDescent="0.25">
      <c r="B1" s="265"/>
      <c r="C1" s="520" t="s">
        <v>63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</row>
    <row r="2" spans="2:16" ht="16.5" thickBot="1" x14ac:dyDescent="0.3"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 t="s">
        <v>1</v>
      </c>
      <c r="P2" s="265"/>
    </row>
    <row r="3" spans="2:16" ht="17.100000000000001" customHeight="1" x14ac:dyDescent="0.25">
      <c r="B3" s="265"/>
      <c r="C3" s="521" t="s">
        <v>64</v>
      </c>
      <c r="D3" s="269" t="s">
        <v>2</v>
      </c>
      <c r="E3" s="269" t="s">
        <v>3</v>
      </c>
      <c r="F3" s="269" t="s">
        <v>4</v>
      </c>
      <c r="G3" s="269" t="s">
        <v>5</v>
      </c>
      <c r="H3" s="269" t="s">
        <v>6</v>
      </c>
      <c r="I3" s="269" t="s">
        <v>7</v>
      </c>
      <c r="J3" s="269" t="s">
        <v>8</v>
      </c>
      <c r="K3" s="269" t="s">
        <v>9</v>
      </c>
      <c r="L3" s="269" t="s">
        <v>10</v>
      </c>
      <c r="M3" s="269" t="s">
        <v>11</v>
      </c>
      <c r="N3" s="269" t="s">
        <v>12</v>
      </c>
      <c r="O3" s="269" t="s">
        <v>13</v>
      </c>
      <c r="P3" s="268">
        <v>2015</v>
      </c>
    </row>
    <row r="4" spans="2:16" ht="17.100000000000001" customHeight="1" x14ac:dyDescent="0.25">
      <c r="B4" s="265"/>
      <c r="C4" s="522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6"/>
    </row>
    <row r="5" spans="2:16" ht="17.100000000000001" customHeight="1" thickBot="1" x14ac:dyDescent="0.3">
      <c r="B5" s="265"/>
      <c r="C5" s="523"/>
      <c r="D5" s="264" t="s">
        <v>14</v>
      </c>
      <c r="E5" s="264" t="s">
        <v>14</v>
      </c>
      <c r="F5" s="264" t="s">
        <v>14</v>
      </c>
      <c r="G5" s="264" t="s">
        <v>14</v>
      </c>
      <c r="H5" s="264" t="s">
        <v>14</v>
      </c>
      <c r="I5" s="264" t="s">
        <v>14</v>
      </c>
      <c r="J5" s="264" t="s">
        <v>14</v>
      </c>
      <c r="K5" s="264" t="s">
        <v>14</v>
      </c>
      <c r="L5" s="264" t="s">
        <v>14</v>
      </c>
      <c r="M5" s="264" t="s">
        <v>14</v>
      </c>
      <c r="N5" s="264" t="s">
        <v>14</v>
      </c>
      <c r="O5" s="264" t="s">
        <v>14</v>
      </c>
      <c r="P5" s="263" t="s">
        <v>14</v>
      </c>
    </row>
    <row r="6" spans="2:16" ht="15.95" customHeight="1" x14ac:dyDescent="0.25">
      <c r="B6" s="227" t="s">
        <v>65</v>
      </c>
      <c r="C6" s="262" t="s">
        <v>66</v>
      </c>
      <c r="D6" s="261">
        <v>95226178</v>
      </c>
      <c r="E6" s="261">
        <v>94438513</v>
      </c>
      <c r="F6" s="261">
        <v>85156657</v>
      </c>
      <c r="G6" s="261">
        <v>100528815</v>
      </c>
      <c r="H6" s="261">
        <v>81746432</v>
      </c>
      <c r="I6" s="261">
        <v>31879873</v>
      </c>
      <c r="J6" s="261">
        <v>33075644</v>
      </c>
      <c r="K6" s="261">
        <v>31667060</v>
      </c>
      <c r="L6" s="261">
        <v>34019399</v>
      </c>
      <c r="M6" s="261">
        <v>65102621</v>
      </c>
      <c r="N6" s="260">
        <v>58581218</v>
      </c>
      <c r="O6" s="260">
        <v>42927357</v>
      </c>
      <c r="P6" s="259">
        <v>754349767</v>
      </c>
    </row>
    <row r="7" spans="2:16" ht="15.95" customHeight="1" x14ac:dyDescent="0.25">
      <c r="B7" s="227" t="s">
        <v>65</v>
      </c>
      <c r="C7" s="253" t="s">
        <v>67</v>
      </c>
      <c r="D7" s="246">
        <v>38665018</v>
      </c>
      <c r="E7" s="246">
        <v>33959715</v>
      </c>
      <c r="F7" s="246">
        <v>31172214</v>
      </c>
      <c r="G7" s="246">
        <v>35558657</v>
      </c>
      <c r="H7" s="246">
        <v>28930713</v>
      </c>
      <c r="I7" s="246">
        <v>11682744</v>
      </c>
      <c r="J7" s="246">
        <v>11695037</v>
      </c>
      <c r="K7" s="246">
        <v>10900212</v>
      </c>
      <c r="L7" s="246">
        <v>12267222</v>
      </c>
      <c r="M7" s="246">
        <v>25837566</v>
      </c>
      <c r="N7" s="250">
        <v>22898185</v>
      </c>
      <c r="O7" s="250">
        <v>17153444</v>
      </c>
      <c r="P7" s="244">
        <v>280720727</v>
      </c>
    </row>
    <row r="8" spans="2:16" ht="15.95" customHeight="1" x14ac:dyDescent="0.25">
      <c r="B8" s="227" t="s">
        <v>65</v>
      </c>
      <c r="C8" s="252" t="s">
        <v>68</v>
      </c>
      <c r="D8" s="251">
        <v>57048244</v>
      </c>
      <c r="E8" s="251">
        <v>49876992</v>
      </c>
      <c r="F8" s="251">
        <v>45714064</v>
      </c>
      <c r="G8" s="251">
        <v>51298236</v>
      </c>
      <c r="H8" s="251">
        <v>43835000</v>
      </c>
      <c r="I8" s="251">
        <v>12811040</v>
      </c>
      <c r="J8" s="251">
        <v>11720544</v>
      </c>
      <c r="K8" s="251">
        <v>9677976</v>
      </c>
      <c r="L8" s="251">
        <v>9748596</v>
      </c>
      <c r="M8" s="251">
        <v>45039632</v>
      </c>
      <c r="N8" s="245">
        <v>30299940</v>
      </c>
      <c r="O8" s="245">
        <v>18931836</v>
      </c>
      <c r="P8" s="249">
        <v>386002100</v>
      </c>
    </row>
    <row r="9" spans="2:16" ht="15.95" customHeight="1" x14ac:dyDescent="0.25">
      <c r="B9" s="227" t="s">
        <v>69</v>
      </c>
      <c r="C9" s="253" t="s">
        <v>70</v>
      </c>
      <c r="D9" s="246">
        <v>111976000</v>
      </c>
      <c r="E9" s="246">
        <v>102248000</v>
      </c>
      <c r="F9" s="246">
        <v>115718000</v>
      </c>
      <c r="G9" s="246">
        <v>150810000</v>
      </c>
      <c r="H9" s="258">
        <v>128932000</v>
      </c>
      <c r="I9" s="246">
        <v>52416000</v>
      </c>
      <c r="J9" s="246">
        <v>50106000</v>
      </c>
      <c r="K9" s="246">
        <v>31348000</v>
      </c>
      <c r="L9" s="246">
        <v>31262000</v>
      </c>
      <c r="M9" s="246">
        <v>40654000</v>
      </c>
      <c r="N9" s="254">
        <v>46970000</v>
      </c>
      <c r="O9" s="245">
        <v>51444000</v>
      </c>
      <c r="P9" s="244">
        <v>913884000</v>
      </c>
    </row>
    <row r="10" spans="2:16" ht="15.95" customHeight="1" x14ac:dyDescent="0.25">
      <c r="B10" s="227" t="s">
        <v>69</v>
      </c>
      <c r="C10" s="253" t="s">
        <v>71</v>
      </c>
      <c r="D10" s="246">
        <v>48148716</v>
      </c>
      <c r="E10" s="246">
        <v>70476648</v>
      </c>
      <c r="F10" s="258">
        <v>63089532</v>
      </c>
      <c r="G10" s="246">
        <v>50534748</v>
      </c>
      <c r="H10" s="246">
        <v>43488456</v>
      </c>
      <c r="I10" s="246">
        <v>7626564</v>
      </c>
      <c r="J10" s="246">
        <v>30082140</v>
      </c>
      <c r="K10" s="246">
        <v>26213616</v>
      </c>
      <c r="L10" s="246">
        <v>22250448</v>
      </c>
      <c r="M10" s="246">
        <v>8390580</v>
      </c>
      <c r="N10" s="250">
        <v>14059980</v>
      </c>
      <c r="O10" s="254">
        <v>26983572</v>
      </c>
      <c r="P10" s="244">
        <v>411345000</v>
      </c>
    </row>
    <row r="11" spans="2:16" ht="15.95" customHeight="1" x14ac:dyDescent="0.25">
      <c r="B11" s="227" t="s">
        <v>69</v>
      </c>
      <c r="C11" s="253" t="s">
        <v>72</v>
      </c>
      <c r="D11" s="246">
        <v>0</v>
      </c>
      <c r="E11" s="246">
        <v>0</v>
      </c>
      <c r="F11" s="246">
        <v>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6">
        <v>0</v>
      </c>
      <c r="N11" s="250">
        <v>0</v>
      </c>
      <c r="O11" s="250">
        <v>0</v>
      </c>
      <c r="P11" s="244">
        <v>0</v>
      </c>
    </row>
    <row r="12" spans="2:16" ht="15.95" customHeight="1" x14ac:dyDescent="0.25">
      <c r="B12" s="227" t="s">
        <v>69</v>
      </c>
      <c r="C12" s="253" t="s">
        <v>73</v>
      </c>
      <c r="D12" s="246">
        <v>83746014</v>
      </c>
      <c r="E12" s="246">
        <v>76836408</v>
      </c>
      <c r="F12" s="246">
        <v>79582404</v>
      </c>
      <c r="G12" s="246">
        <v>73973262</v>
      </c>
      <c r="H12" s="246">
        <v>56259720</v>
      </c>
      <c r="I12" s="246">
        <v>6187500</v>
      </c>
      <c r="J12" s="246">
        <v>90715746</v>
      </c>
      <c r="K12" s="246">
        <v>91750164</v>
      </c>
      <c r="L12" s="246">
        <v>82284444</v>
      </c>
      <c r="M12" s="246">
        <v>53433864</v>
      </c>
      <c r="N12" s="250">
        <v>53382648</v>
      </c>
      <c r="O12" s="250">
        <v>83807262</v>
      </c>
      <c r="P12" s="244">
        <v>831959436</v>
      </c>
    </row>
    <row r="13" spans="2:16" ht="15.95" customHeight="1" x14ac:dyDescent="0.25">
      <c r="B13" s="227" t="s">
        <v>69</v>
      </c>
      <c r="C13" s="253" t="s">
        <v>74</v>
      </c>
      <c r="D13" s="246">
        <v>35431110</v>
      </c>
      <c r="E13" s="246">
        <v>29812860</v>
      </c>
      <c r="F13" s="258">
        <v>39119850</v>
      </c>
      <c r="G13" s="246">
        <v>38933730</v>
      </c>
      <c r="H13" s="246">
        <v>32918490</v>
      </c>
      <c r="I13" s="246">
        <v>19897350</v>
      </c>
      <c r="J13" s="246">
        <v>10476840</v>
      </c>
      <c r="K13" s="246">
        <v>8619600</v>
      </c>
      <c r="L13" s="246">
        <v>8289270</v>
      </c>
      <c r="M13" s="246">
        <v>18859170</v>
      </c>
      <c r="N13" s="250">
        <v>12066450</v>
      </c>
      <c r="O13" s="245">
        <v>14895540</v>
      </c>
      <c r="P13" s="244">
        <v>269320260</v>
      </c>
    </row>
    <row r="14" spans="2:16" ht="15.95" customHeight="1" x14ac:dyDescent="0.25">
      <c r="B14" s="227" t="s">
        <v>75</v>
      </c>
      <c r="C14" s="253" t="s">
        <v>76</v>
      </c>
      <c r="D14" s="246">
        <v>96772650</v>
      </c>
      <c r="E14" s="246">
        <v>82628850</v>
      </c>
      <c r="F14" s="246">
        <v>69987150</v>
      </c>
      <c r="G14" s="246">
        <v>102545250</v>
      </c>
      <c r="H14" s="246">
        <v>81860700</v>
      </c>
      <c r="I14" s="246">
        <v>41427630</v>
      </c>
      <c r="J14" s="246">
        <v>47095920</v>
      </c>
      <c r="K14" s="246">
        <v>43264320</v>
      </c>
      <c r="L14" s="246">
        <v>45241830</v>
      </c>
      <c r="M14" s="246">
        <v>64774680</v>
      </c>
      <c r="N14" s="250">
        <v>65936250</v>
      </c>
      <c r="O14" s="245">
        <v>66730050</v>
      </c>
      <c r="P14" s="244">
        <v>808265280</v>
      </c>
    </row>
    <row r="15" spans="2:16" ht="15.95" customHeight="1" x14ac:dyDescent="0.25">
      <c r="B15" s="227" t="s">
        <v>75</v>
      </c>
      <c r="C15" s="253" t="s">
        <v>77</v>
      </c>
      <c r="D15" s="246">
        <v>29653750</v>
      </c>
      <c r="E15" s="246">
        <v>28211250</v>
      </c>
      <c r="F15" s="246">
        <v>26101250</v>
      </c>
      <c r="G15" s="246">
        <v>28194500</v>
      </c>
      <c r="H15" s="246">
        <v>24713750</v>
      </c>
      <c r="I15" s="246">
        <v>9874750</v>
      </c>
      <c r="J15" s="246">
        <v>9011250</v>
      </c>
      <c r="K15" s="246">
        <v>7862000</v>
      </c>
      <c r="L15" s="246">
        <v>7939500</v>
      </c>
      <c r="M15" s="246">
        <v>26544500</v>
      </c>
      <c r="N15" s="250">
        <v>19171500</v>
      </c>
      <c r="O15" s="254">
        <v>12907750</v>
      </c>
      <c r="P15" s="244">
        <v>230185750</v>
      </c>
    </row>
    <row r="16" spans="2:16" ht="15.95" customHeight="1" x14ac:dyDescent="0.25">
      <c r="B16" s="227" t="s">
        <v>75</v>
      </c>
      <c r="C16" s="253" t="s">
        <v>78</v>
      </c>
      <c r="D16" s="246">
        <v>29773078</v>
      </c>
      <c r="E16" s="246">
        <v>28564462</v>
      </c>
      <c r="F16" s="246">
        <v>33532846</v>
      </c>
      <c r="G16" s="246">
        <v>33770720</v>
      </c>
      <c r="H16" s="246">
        <v>32217684</v>
      </c>
      <c r="I16" s="246">
        <v>20913844</v>
      </c>
      <c r="J16" s="246">
        <v>11562400</v>
      </c>
      <c r="K16" s="246">
        <v>6245892</v>
      </c>
      <c r="L16" s="246">
        <v>6341748</v>
      </c>
      <c r="M16" s="246">
        <v>19113633</v>
      </c>
      <c r="N16" s="250">
        <v>15446785</v>
      </c>
      <c r="O16" s="250">
        <v>15885768</v>
      </c>
      <c r="P16" s="244">
        <v>253368860</v>
      </c>
    </row>
    <row r="17" spans="2:16" ht="17.100000000000001" customHeight="1" x14ac:dyDescent="0.25">
      <c r="B17" s="227" t="s">
        <v>75</v>
      </c>
      <c r="C17" s="253" t="s">
        <v>79</v>
      </c>
      <c r="D17" s="246">
        <v>9098631</v>
      </c>
      <c r="E17" s="246">
        <v>9223080</v>
      </c>
      <c r="F17" s="246">
        <v>10600037</v>
      </c>
      <c r="G17" s="246">
        <v>10917371</v>
      </c>
      <c r="H17" s="246">
        <v>10040767</v>
      </c>
      <c r="I17" s="246">
        <v>7167094</v>
      </c>
      <c r="J17" s="246">
        <v>6606251</v>
      </c>
      <c r="K17" s="246">
        <v>4715977</v>
      </c>
      <c r="L17" s="246">
        <v>4311337</v>
      </c>
      <c r="M17" s="246">
        <v>6589332</v>
      </c>
      <c r="N17" s="250">
        <v>5094289</v>
      </c>
      <c r="O17" s="250">
        <v>5879332</v>
      </c>
      <c r="P17" s="244">
        <v>90243498</v>
      </c>
    </row>
    <row r="18" spans="2:16" ht="17.100000000000001" customHeight="1" x14ac:dyDescent="0.25">
      <c r="B18" s="227" t="s">
        <v>75</v>
      </c>
      <c r="C18" s="253" t="s">
        <v>80</v>
      </c>
      <c r="D18" s="246">
        <v>58249044</v>
      </c>
      <c r="E18" s="246">
        <v>81008907</v>
      </c>
      <c r="F18" s="246">
        <v>46830672</v>
      </c>
      <c r="G18" s="246">
        <v>2843862</v>
      </c>
      <c r="H18" s="246">
        <v>0</v>
      </c>
      <c r="I18" s="246">
        <v>8164233</v>
      </c>
      <c r="J18" s="246">
        <v>7534632</v>
      </c>
      <c r="K18" s="246">
        <v>119364</v>
      </c>
      <c r="L18" s="246">
        <v>520674</v>
      </c>
      <c r="M18" s="246">
        <v>29489376</v>
      </c>
      <c r="N18" s="250">
        <v>7784826</v>
      </c>
      <c r="O18" s="245">
        <v>9959985</v>
      </c>
      <c r="P18" s="244">
        <v>252505575</v>
      </c>
    </row>
    <row r="19" spans="2:16" ht="17.100000000000001" customHeight="1" x14ac:dyDescent="0.25">
      <c r="B19" s="227" t="s">
        <v>75</v>
      </c>
      <c r="C19" s="253" t="s">
        <v>81</v>
      </c>
      <c r="D19" s="246">
        <v>12434070</v>
      </c>
      <c r="E19" s="246">
        <v>15179340</v>
      </c>
      <c r="F19" s="246">
        <v>15546630</v>
      </c>
      <c r="G19" s="246">
        <v>8566140</v>
      </c>
      <c r="H19" s="246">
        <v>3954060</v>
      </c>
      <c r="I19" s="246">
        <v>1165230</v>
      </c>
      <c r="J19" s="246">
        <v>148830</v>
      </c>
      <c r="K19" s="246">
        <v>128370</v>
      </c>
      <c r="L19" s="246">
        <v>0</v>
      </c>
      <c r="M19" s="246">
        <v>4511100</v>
      </c>
      <c r="N19" s="250">
        <v>2906640</v>
      </c>
      <c r="O19" s="245">
        <v>1522950</v>
      </c>
      <c r="P19" s="244">
        <v>66063360</v>
      </c>
    </row>
    <row r="20" spans="2:16" ht="17.100000000000001" customHeight="1" x14ac:dyDescent="0.25">
      <c r="B20" s="227" t="s">
        <v>75</v>
      </c>
      <c r="C20" s="257" t="s">
        <v>182</v>
      </c>
      <c r="D20" s="246">
        <v>20931240</v>
      </c>
      <c r="E20" s="246">
        <v>30579340</v>
      </c>
      <c r="F20" s="246">
        <v>16016220</v>
      </c>
      <c r="G20" s="246">
        <v>7857300</v>
      </c>
      <c r="H20" s="246">
        <v>3910940</v>
      </c>
      <c r="I20" s="246">
        <v>39380</v>
      </c>
      <c r="J20" s="246">
        <v>0</v>
      </c>
      <c r="K20" s="246">
        <v>0</v>
      </c>
      <c r="L20" s="246">
        <v>0</v>
      </c>
      <c r="M20" s="246">
        <v>15502080</v>
      </c>
      <c r="N20" s="250">
        <v>4979700</v>
      </c>
      <c r="O20" s="245">
        <v>2252580</v>
      </c>
      <c r="P20" s="244">
        <v>102068780</v>
      </c>
    </row>
    <row r="21" spans="2:16" ht="17.100000000000001" customHeight="1" x14ac:dyDescent="0.25">
      <c r="B21" s="227"/>
      <c r="C21" s="243" t="s">
        <v>82</v>
      </c>
      <c r="D21" s="241">
        <v>727153743</v>
      </c>
      <c r="E21" s="241">
        <v>733044365</v>
      </c>
      <c r="F21" s="242">
        <v>678167526</v>
      </c>
      <c r="G21" s="256">
        <v>696332591</v>
      </c>
      <c r="H21" s="242">
        <v>572808712</v>
      </c>
      <c r="I21" s="242">
        <v>231253232</v>
      </c>
      <c r="J21" s="241">
        <v>319831234</v>
      </c>
      <c r="K21" s="241">
        <v>272512551</v>
      </c>
      <c r="L21" s="241">
        <v>264476468</v>
      </c>
      <c r="M21" s="241">
        <v>423842134</v>
      </c>
      <c r="N21" s="242">
        <v>359578411</v>
      </c>
      <c r="O21" s="242">
        <v>371281426</v>
      </c>
      <c r="P21" s="240">
        <v>5650282393</v>
      </c>
    </row>
    <row r="22" spans="2:16" ht="17.100000000000001" customHeight="1" x14ac:dyDescent="0.25">
      <c r="B22" s="227" t="s">
        <v>83</v>
      </c>
      <c r="C22" s="252" t="s">
        <v>84</v>
      </c>
      <c r="D22" s="251">
        <v>286844158</v>
      </c>
      <c r="E22" s="251">
        <v>256941560</v>
      </c>
      <c r="F22" s="251">
        <v>322809326</v>
      </c>
      <c r="G22" s="255">
        <v>200410564</v>
      </c>
      <c r="H22" s="251">
        <v>157670445</v>
      </c>
      <c r="I22" s="251">
        <v>219420544</v>
      </c>
      <c r="J22" s="251">
        <v>290223424</v>
      </c>
      <c r="K22" s="251">
        <v>348514091</v>
      </c>
      <c r="L22" s="251">
        <v>323545776</v>
      </c>
      <c r="M22" s="251">
        <v>247972795</v>
      </c>
      <c r="N22" s="254">
        <v>320545940</v>
      </c>
      <c r="O22" s="254">
        <v>340567245</v>
      </c>
      <c r="P22" s="249">
        <v>3315465868</v>
      </c>
    </row>
    <row r="23" spans="2:16" ht="17.100000000000001" customHeight="1" x14ac:dyDescent="0.25">
      <c r="B23" s="227" t="s">
        <v>65</v>
      </c>
      <c r="C23" s="253" t="s">
        <v>85</v>
      </c>
      <c r="D23" s="246">
        <v>140321957</v>
      </c>
      <c r="E23" s="246">
        <v>98113565</v>
      </c>
      <c r="F23" s="246">
        <v>135213932</v>
      </c>
      <c r="G23" s="246">
        <v>136416967</v>
      </c>
      <c r="H23" s="246">
        <v>149782090</v>
      </c>
      <c r="I23" s="246">
        <v>181986554</v>
      </c>
      <c r="J23" s="246">
        <v>231010875</v>
      </c>
      <c r="K23" s="246">
        <v>208432433</v>
      </c>
      <c r="L23" s="246">
        <v>197047613</v>
      </c>
      <c r="M23" s="246">
        <v>107171451</v>
      </c>
      <c r="N23" s="250">
        <v>107725562</v>
      </c>
      <c r="O23" s="250">
        <v>207644206</v>
      </c>
      <c r="P23" s="244">
        <v>1900867205</v>
      </c>
    </row>
    <row r="24" spans="2:16" ht="17.100000000000001" customHeight="1" x14ac:dyDescent="0.25">
      <c r="B24" s="227" t="s">
        <v>69</v>
      </c>
      <c r="C24" s="252" t="s">
        <v>86</v>
      </c>
      <c r="D24" s="251">
        <v>171931999.99999887</v>
      </c>
      <c r="E24" s="251">
        <v>136094000.00000095</v>
      </c>
      <c r="F24" s="251">
        <v>169278000</v>
      </c>
      <c r="G24" s="251">
        <v>83728000</v>
      </c>
      <c r="H24" s="246">
        <v>49298000.000000685</v>
      </c>
      <c r="I24" s="251">
        <v>158925999.99999946</v>
      </c>
      <c r="J24" s="251">
        <v>159614000</v>
      </c>
      <c r="K24" s="251">
        <v>176355999.99999976</v>
      </c>
      <c r="L24" s="251">
        <v>164482000.00000179</v>
      </c>
      <c r="M24" s="251">
        <v>175793999.99999988</v>
      </c>
      <c r="N24" s="245">
        <v>161382000</v>
      </c>
      <c r="O24" s="250">
        <v>145468000</v>
      </c>
      <c r="P24" s="249">
        <v>1752352000.0000014</v>
      </c>
    </row>
    <row r="25" spans="2:16" ht="17.100000000000001" customHeight="1" x14ac:dyDescent="0.25">
      <c r="B25" s="227" t="s">
        <v>69</v>
      </c>
      <c r="C25" s="248" t="s">
        <v>87</v>
      </c>
      <c r="D25" s="245">
        <v>144624600</v>
      </c>
      <c r="E25" s="245">
        <v>117715600</v>
      </c>
      <c r="F25" s="245">
        <v>2311600</v>
      </c>
      <c r="G25" s="247">
        <v>89638199</v>
      </c>
      <c r="H25" s="245">
        <v>148125400</v>
      </c>
      <c r="I25" s="246">
        <v>155645000</v>
      </c>
      <c r="J25" s="246">
        <v>133919800</v>
      </c>
      <c r="K25" s="246">
        <v>149519000</v>
      </c>
      <c r="L25" s="246">
        <v>156483800</v>
      </c>
      <c r="M25" s="246">
        <v>149503000</v>
      </c>
      <c r="N25" s="246">
        <v>160026000</v>
      </c>
      <c r="O25" s="245">
        <v>138798000</v>
      </c>
      <c r="P25" s="244">
        <v>1546309999</v>
      </c>
    </row>
    <row r="26" spans="2:16" ht="18" customHeight="1" x14ac:dyDescent="0.25">
      <c r="B26" s="227" t="s">
        <v>1</v>
      </c>
      <c r="C26" s="243" t="s">
        <v>88</v>
      </c>
      <c r="D26" s="241">
        <v>743722714.99999881</v>
      </c>
      <c r="E26" s="241">
        <v>608864725.00000095</v>
      </c>
      <c r="F26" s="241">
        <v>629612858</v>
      </c>
      <c r="G26" s="242">
        <v>510193730</v>
      </c>
      <c r="H26" s="241">
        <v>504875935.00000072</v>
      </c>
      <c r="I26" s="241">
        <v>715978097.99999952</v>
      </c>
      <c r="J26" s="241">
        <v>814768099</v>
      </c>
      <c r="K26" s="241">
        <v>882821523.99999976</v>
      </c>
      <c r="L26" s="241">
        <v>841559189.00000179</v>
      </c>
      <c r="M26" s="241">
        <v>680441245.99999988</v>
      </c>
      <c r="N26" s="241">
        <v>749679502</v>
      </c>
      <c r="O26" s="241">
        <v>832477451</v>
      </c>
      <c r="P26" s="240">
        <v>8514995072.0000019</v>
      </c>
    </row>
    <row r="27" spans="2:16" ht="18" customHeight="1" thickBot="1" x14ac:dyDescent="0.3">
      <c r="B27" s="227"/>
      <c r="C27" s="239" t="s">
        <v>64</v>
      </c>
      <c r="D27" s="238">
        <v>1470876457.9999988</v>
      </c>
      <c r="E27" s="238">
        <v>1341909090.000001</v>
      </c>
      <c r="F27" s="238">
        <v>1307780384</v>
      </c>
      <c r="G27" s="238">
        <v>1206526321</v>
      </c>
      <c r="H27" s="238">
        <v>1077684647.0000007</v>
      </c>
      <c r="I27" s="238">
        <v>947231329.99999952</v>
      </c>
      <c r="J27" s="238">
        <v>1134599333</v>
      </c>
      <c r="K27" s="238">
        <v>1155334074.9999998</v>
      </c>
      <c r="L27" s="238">
        <v>1106035657.0000019</v>
      </c>
      <c r="M27" s="238">
        <v>1104283380</v>
      </c>
      <c r="N27" s="238">
        <v>1109257913</v>
      </c>
      <c r="O27" s="238">
        <v>1203758877</v>
      </c>
      <c r="P27" s="237">
        <v>14165277465.000002</v>
      </c>
    </row>
    <row r="28" spans="2:16" ht="17.100000000000001" customHeight="1" x14ac:dyDescent="0.25">
      <c r="C28" s="236"/>
      <c r="D28" s="235"/>
      <c r="J28" s="223" t="s">
        <v>1</v>
      </c>
    </row>
    <row r="29" spans="2:16" x14ac:dyDescent="0.25">
      <c r="E29" s="223" t="s">
        <v>1</v>
      </c>
      <c r="N29" s="223" t="s">
        <v>1</v>
      </c>
      <c r="O29" s="223" t="s">
        <v>1</v>
      </c>
    </row>
    <row r="31" spans="2:16" x14ac:dyDescent="0.25">
      <c r="B31" s="231" t="s">
        <v>83</v>
      </c>
      <c r="C31" s="229" t="s">
        <v>17</v>
      </c>
      <c r="D31" s="228">
        <v>190939440</v>
      </c>
      <c r="E31" s="228">
        <v>178275220</v>
      </c>
      <c r="F31" s="228">
        <v>162042935</v>
      </c>
      <c r="G31" s="228">
        <v>187385708</v>
      </c>
      <c r="H31" s="228">
        <v>154512145</v>
      </c>
      <c r="I31" s="228">
        <v>56373657</v>
      </c>
      <c r="J31" s="228">
        <v>56491225</v>
      </c>
      <c r="K31" s="228">
        <v>52245248</v>
      </c>
      <c r="L31" s="228">
        <v>56035217</v>
      </c>
      <c r="M31" s="228">
        <v>135979819</v>
      </c>
      <c r="N31" s="228">
        <v>111779343</v>
      </c>
      <c r="O31" s="228">
        <v>79012637</v>
      </c>
      <c r="P31" s="228">
        <v>1421072594</v>
      </c>
    </row>
    <row r="32" spans="2:16" x14ac:dyDescent="0.25">
      <c r="B32" s="231" t="s">
        <v>83</v>
      </c>
      <c r="C32" s="229" t="s">
        <v>19</v>
      </c>
      <c r="D32" s="228">
        <v>427166115</v>
      </c>
      <c r="E32" s="228">
        <v>355055125</v>
      </c>
      <c r="F32" s="228">
        <v>458023258</v>
      </c>
      <c r="G32" s="228">
        <v>336827531</v>
      </c>
      <c r="H32" s="228">
        <v>307452535</v>
      </c>
      <c r="I32" s="228">
        <v>401407098</v>
      </c>
      <c r="J32" s="228">
        <v>521234299</v>
      </c>
      <c r="K32" s="228">
        <v>556946524</v>
      </c>
      <c r="L32" s="228">
        <v>520593389</v>
      </c>
      <c r="M32" s="228">
        <v>355144246</v>
      </c>
      <c r="N32" s="228">
        <v>428271502</v>
      </c>
      <c r="O32" s="228">
        <v>548211451</v>
      </c>
      <c r="P32" s="228">
        <v>5216333073</v>
      </c>
    </row>
    <row r="33" spans="2:16" x14ac:dyDescent="0.25">
      <c r="B33" s="234" t="s">
        <v>69</v>
      </c>
      <c r="C33" s="233" t="s">
        <v>17</v>
      </c>
      <c r="D33" s="232">
        <v>279301840</v>
      </c>
      <c r="E33" s="232">
        <v>279373916</v>
      </c>
      <c r="F33" s="232">
        <v>297509786</v>
      </c>
      <c r="G33" s="232">
        <v>314251740</v>
      </c>
      <c r="H33" s="232">
        <v>261598666</v>
      </c>
      <c r="I33" s="232">
        <v>86127414</v>
      </c>
      <c r="J33" s="232">
        <v>181380726</v>
      </c>
      <c r="K33" s="232">
        <v>157931380</v>
      </c>
      <c r="L33" s="232">
        <v>144086162</v>
      </c>
      <c r="M33" s="232">
        <v>121337614</v>
      </c>
      <c r="N33" s="232">
        <v>126479078</v>
      </c>
      <c r="O33" s="232">
        <v>177130374</v>
      </c>
      <c r="P33" s="232">
        <v>2426508696</v>
      </c>
    </row>
    <row r="34" spans="2:16" x14ac:dyDescent="0.25">
      <c r="B34" s="234" t="s">
        <v>69</v>
      </c>
      <c r="C34" s="233" t="s">
        <v>19</v>
      </c>
      <c r="D34" s="232">
        <v>316556599.99999887</v>
      </c>
      <c r="E34" s="232">
        <v>253809600.00000095</v>
      </c>
      <c r="F34" s="232">
        <v>171589600</v>
      </c>
      <c r="G34" s="232">
        <v>173366199</v>
      </c>
      <c r="H34" s="232">
        <v>197423400.00000069</v>
      </c>
      <c r="I34" s="232">
        <v>314570999.99999946</v>
      </c>
      <c r="J34" s="232">
        <v>293533800</v>
      </c>
      <c r="K34" s="232">
        <v>325874999.99999976</v>
      </c>
      <c r="L34" s="232">
        <v>320965800.00000179</v>
      </c>
      <c r="M34" s="232">
        <v>325296999.99999988</v>
      </c>
      <c r="N34" s="232">
        <v>321408000</v>
      </c>
      <c r="O34" s="232">
        <v>284266000</v>
      </c>
      <c r="P34" s="232">
        <v>3298661999.0000014</v>
      </c>
    </row>
    <row r="35" spans="2:16" x14ac:dyDescent="0.25">
      <c r="B35" s="231" t="s">
        <v>75</v>
      </c>
      <c r="C35" s="229" t="s">
        <v>17</v>
      </c>
      <c r="D35" s="228">
        <v>256912463</v>
      </c>
      <c r="E35" s="228">
        <v>275395229</v>
      </c>
      <c r="F35" s="228">
        <v>218614805</v>
      </c>
      <c r="G35" s="228">
        <v>194695143</v>
      </c>
      <c r="H35" s="228">
        <v>156697901</v>
      </c>
      <c r="I35" s="228">
        <v>88752161</v>
      </c>
      <c r="J35" s="228">
        <v>81959283</v>
      </c>
      <c r="K35" s="228">
        <v>62335923</v>
      </c>
      <c r="L35" s="228">
        <v>64355089</v>
      </c>
      <c r="M35" s="228">
        <v>166524701</v>
      </c>
      <c r="N35" s="228">
        <v>121319990</v>
      </c>
      <c r="O35" s="228">
        <v>115138415</v>
      </c>
      <c r="P35" s="228">
        <v>1802701103</v>
      </c>
    </row>
    <row r="36" spans="2:16" x14ac:dyDescent="0.25">
      <c r="B36" s="230" t="s">
        <v>75</v>
      </c>
      <c r="C36" s="229" t="s">
        <v>19</v>
      </c>
      <c r="D36" s="228">
        <v>0</v>
      </c>
      <c r="E36" s="228">
        <v>0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0</v>
      </c>
      <c r="M36" s="228">
        <v>0</v>
      </c>
      <c r="N36" s="228">
        <v>0</v>
      </c>
      <c r="O36" s="228">
        <v>0</v>
      </c>
      <c r="P36" s="228">
        <v>0</v>
      </c>
    </row>
    <row r="37" spans="2:16" x14ac:dyDescent="0.25">
      <c r="C37" s="226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6"/>
    </row>
    <row r="38" spans="2:16" x14ac:dyDescent="0.25">
      <c r="B38" s="227" t="s">
        <v>83</v>
      </c>
      <c r="C38" s="226"/>
      <c r="D38" s="225">
        <v>618105555</v>
      </c>
      <c r="E38" s="225">
        <v>533330345</v>
      </c>
      <c r="F38" s="225">
        <v>620066193</v>
      </c>
      <c r="G38" s="225">
        <v>524213239</v>
      </c>
      <c r="H38" s="225">
        <v>461964680</v>
      </c>
      <c r="I38" s="225">
        <v>457780755</v>
      </c>
      <c r="J38" s="225">
        <v>577725524</v>
      </c>
      <c r="K38" s="225">
        <v>609191772</v>
      </c>
      <c r="L38" s="225">
        <v>576628606</v>
      </c>
      <c r="M38" s="225">
        <v>491124065</v>
      </c>
      <c r="N38" s="225">
        <v>540050845</v>
      </c>
      <c r="O38" s="225">
        <v>627224088</v>
      </c>
      <c r="P38" s="225">
        <v>6637405667</v>
      </c>
    </row>
    <row r="39" spans="2:16" x14ac:dyDescent="0.25">
      <c r="B39" s="227" t="s">
        <v>69</v>
      </c>
      <c r="C39" s="226"/>
      <c r="D39" s="225">
        <v>595858439.99999881</v>
      </c>
      <c r="E39" s="225">
        <v>533183516.00000095</v>
      </c>
      <c r="F39" s="225">
        <v>469099386</v>
      </c>
      <c r="G39" s="225">
        <v>487617939</v>
      </c>
      <c r="H39" s="225">
        <v>459022066.00000072</v>
      </c>
      <c r="I39" s="225">
        <v>400698413.99999946</v>
      </c>
      <c r="J39" s="225">
        <v>474914526</v>
      </c>
      <c r="K39" s="225">
        <v>483806379.99999976</v>
      </c>
      <c r="L39" s="225">
        <v>465051962.00000179</v>
      </c>
      <c r="M39" s="225">
        <v>446634613.99999988</v>
      </c>
      <c r="N39" s="225">
        <v>447887078</v>
      </c>
      <c r="O39" s="225">
        <v>461396374</v>
      </c>
      <c r="P39" s="225">
        <v>5725170695.0000019</v>
      </c>
    </row>
    <row r="40" spans="2:16" x14ac:dyDescent="0.25">
      <c r="B40" s="227" t="s">
        <v>75</v>
      </c>
      <c r="C40" s="226"/>
      <c r="D40" s="225">
        <v>256912463</v>
      </c>
      <c r="E40" s="225">
        <v>275395229</v>
      </c>
      <c r="F40" s="225">
        <v>218614805</v>
      </c>
      <c r="G40" s="225">
        <v>194695143</v>
      </c>
      <c r="H40" s="225">
        <v>156697901</v>
      </c>
      <c r="I40" s="225">
        <v>88752161</v>
      </c>
      <c r="J40" s="225">
        <v>81959283</v>
      </c>
      <c r="K40" s="225">
        <v>62335923</v>
      </c>
      <c r="L40" s="225">
        <v>64355089</v>
      </c>
      <c r="M40" s="225">
        <v>166524701</v>
      </c>
      <c r="N40" s="225">
        <v>121319990</v>
      </c>
      <c r="O40" s="225">
        <v>115138415</v>
      </c>
      <c r="P40" s="225">
        <v>1802701103</v>
      </c>
    </row>
    <row r="41" spans="2:16" x14ac:dyDescent="0.25"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2:16" x14ac:dyDescent="0.25">
      <c r="B42" s="223" t="s">
        <v>89</v>
      </c>
      <c r="D42" s="224">
        <v>1470876457.9999988</v>
      </c>
      <c r="E42" s="224">
        <v>1341909090.000001</v>
      </c>
      <c r="F42" s="224">
        <v>1307780384</v>
      </c>
      <c r="G42" s="224">
        <v>1206526321</v>
      </c>
      <c r="H42" s="224">
        <v>1077684647.0000007</v>
      </c>
      <c r="I42" s="224">
        <v>947231329.99999952</v>
      </c>
      <c r="J42" s="224">
        <v>1134599333</v>
      </c>
      <c r="K42" s="224">
        <v>1155334074.9999998</v>
      </c>
      <c r="L42" s="224">
        <v>1106035657.0000019</v>
      </c>
      <c r="M42" s="224">
        <v>1104283380</v>
      </c>
      <c r="N42" s="224">
        <v>1109257913</v>
      </c>
      <c r="O42" s="224">
        <v>1203758877</v>
      </c>
      <c r="P42" s="224">
        <v>14165277465.000002</v>
      </c>
    </row>
    <row r="43" spans="2:16" x14ac:dyDescent="0.25"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</row>
    <row r="44" spans="2:16" x14ac:dyDescent="0.25"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</row>
  </sheetData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7" transitionEvaluation="1" transitionEntry="1">
    <tabColor indexed="42"/>
    <pageSetUpPr fitToPage="1"/>
  </sheetPr>
  <dimension ref="A1:V29"/>
  <sheetViews>
    <sheetView showGridLines="0" topLeftCell="A27" zoomScaleNormal="100" zoomScaleSheetLayoutView="75" workbookViewId="0">
      <selection activeCell="G13" sqref="G13"/>
    </sheetView>
  </sheetViews>
  <sheetFormatPr defaultColWidth="15.85546875" defaultRowHeight="15" x14ac:dyDescent="0.25"/>
  <cols>
    <col min="1" max="1" width="1.42578125" style="223" customWidth="1"/>
    <col min="2" max="2" width="14.85546875" style="227" customWidth="1"/>
    <col min="3" max="3" width="25.85546875" style="223" customWidth="1"/>
    <col min="4" max="15" width="9.28515625" style="223" customWidth="1"/>
    <col min="16" max="16" width="12.42578125" style="223" customWidth="1"/>
    <col min="17" max="17" width="12" style="223" customWidth="1"/>
    <col min="18" max="256" width="15.85546875" style="223"/>
    <col min="257" max="257" width="1.42578125" style="223" customWidth="1"/>
    <col min="258" max="258" width="14.85546875" style="223" customWidth="1"/>
    <col min="259" max="259" width="25.85546875" style="223" customWidth="1"/>
    <col min="260" max="271" width="10.28515625" style="223" customWidth="1"/>
    <col min="272" max="272" width="12.42578125" style="223" customWidth="1"/>
    <col min="273" max="273" width="12" style="223" customWidth="1"/>
    <col min="274" max="512" width="15.85546875" style="223"/>
    <col min="513" max="513" width="1.42578125" style="223" customWidth="1"/>
    <col min="514" max="514" width="14.85546875" style="223" customWidth="1"/>
    <col min="515" max="515" width="25.85546875" style="223" customWidth="1"/>
    <col min="516" max="527" width="10.28515625" style="223" customWidth="1"/>
    <col min="528" max="528" width="12.42578125" style="223" customWidth="1"/>
    <col min="529" max="529" width="12" style="223" customWidth="1"/>
    <col min="530" max="768" width="15.85546875" style="223"/>
    <col min="769" max="769" width="1.42578125" style="223" customWidth="1"/>
    <col min="770" max="770" width="14.85546875" style="223" customWidth="1"/>
    <col min="771" max="771" width="25.85546875" style="223" customWidth="1"/>
    <col min="772" max="783" width="10.28515625" style="223" customWidth="1"/>
    <col min="784" max="784" width="12.42578125" style="223" customWidth="1"/>
    <col min="785" max="785" width="12" style="223" customWidth="1"/>
    <col min="786" max="1024" width="15.85546875" style="223"/>
    <col min="1025" max="1025" width="1.42578125" style="223" customWidth="1"/>
    <col min="1026" max="1026" width="14.85546875" style="223" customWidth="1"/>
    <col min="1027" max="1027" width="25.85546875" style="223" customWidth="1"/>
    <col min="1028" max="1039" width="10.28515625" style="223" customWidth="1"/>
    <col min="1040" max="1040" width="12.42578125" style="223" customWidth="1"/>
    <col min="1041" max="1041" width="12" style="223" customWidth="1"/>
    <col min="1042" max="1280" width="15.85546875" style="223"/>
    <col min="1281" max="1281" width="1.42578125" style="223" customWidth="1"/>
    <col min="1282" max="1282" width="14.85546875" style="223" customWidth="1"/>
    <col min="1283" max="1283" width="25.85546875" style="223" customWidth="1"/>
    <col min="1284" max="1295" width="10.28515625" style="223" customWidth="1"/>
    <col min="1296" max="1296" width="12.42578125" style="223" customWidth="1"/>
    <col min="1297" max="1297" width="12" style="223" customWidth="1"/>
    <col min="1298" max="1536" width="15.85546875" style="223"/>
    <col min="1537" max="1537" width="1.42578125" style="223" customWidth="1"/>
    <col min="1538" max="1538" width="14.85546875" style="223" customWidth="1"/>
    <col min="1539" max="1539" width="25.85546875" style="223" customWidth="1"/>
    <col min="1540" max="1551" width="10.28515625" style="223" customWidth="1"/>
    <col min="1552" max="1552" width="12.42578125" style="223" customWidth="1"/>
    <col min="1553" max="1553" width="12" style="223" customWidth="1"/>
    <col min="1554" max="1792" width="15.85546875" style="223"/>
    <col min="1793" max="1793" width="1.42578125" style="223" customWidth="1"/>
    <col min="1794" max="1794" width="14.85546875" style="223" customWidth="1"/>
    <col min="1795" max="1795" width="25.85546875" style="223" customWidth="1"/>
    <col min="1796" max="1807" width="10.28515625" style="223" customWidth="1"/>
    <col min="1808" max="1808" width="12.42578125" style="223" customWidth="1"/>
    <col min="1809" max="1809" width="12" style="223" customWidth="1"/>
    <col min="1810" max="2048" width="15.85546875" style="223"/>
    <col min="2049" max="2049" width="1.42578125" style="223" customWidth="1"/>
    <col min="2050" max="2050" width="14.85546875" style="223" customWidth="1"/>
    <col min="2051" max="2051" width="25.85546875" style="223" customWidth="1"/>
    <col min="2052" max="2063" width="10.28515625" style="223" customWidth="1"/>
    <col min="2064" max="2064" width="12.42578125" style="223" customWidth="1"/>
    <col min="2065" max="2065" width="12" style="223" customWidth="1"/>
    <col min="2066" max="2304" width="15.85546875" style="223"/>
    <col min="2305" max="2305" width="1.42578125" style="223" customWidth="1"/>
    <col min="2306" max="2306" width="14.85546875" style="223" customWidth="1"/>
    <col min="2307" max="2307" width="25.85546875" style="223" customWidth="1"/>
    <col min="2308" max="2319" width="10.28515625" style="223" customWidth="1"/>
    <col min="2320" max="2320" width="12.42578125" style="223" customWidth="1"/>
    <col min="2321" max="2321" width="12" style="223" customWidth="1"/>
    <col min="2322" max="2560" width="15.85546875" style="223"/>
    <col min="2561" max="2561" width="1.42578125" style="223" customWidth="1"/>
    <col min="2562" max="2562" width="14.85546875" style="223" customWidth="1"/>
    <col min="2563" max="2563" width="25.85546875" style="223" customWidth="1"/>
    <col min="2564" max="2575" width="10.28515625" style="223" customWidth="1"/>
    <col min="2576" max="2576" width="12.42578125" style="223" customWidth="1"/>
    <col min="2577" max="2577" width="12" style="223" customWidth="1"/>
    <col min="2578" max="2816" width="15.85546875" style="223"/>
    <col min="2817" max="2817" width="1.42578125" style="223" customWidth="1"/>
    <col min="2818" max="2818" width="14.85546875" style="223" customWidth="1"/>
    <col min="2819" max="2819" width="25.85546875" style="223" customWidth="1"/>
    <col min="2820" max="2831" width="10.28515625" style="223" customWidth="1"/>
    <col min="2832" max="2832" width="12.42578125" style="223" customWidth="1"/>
    <col min="2833" max="2833" width="12" style="223" customWidth="1"/>
    <col min="2834" max="3072" width="15.85546875" style="223"/>
    <col min="3073" max="3073" width="1.42578125" style="223" customWidth="1"/>
    <col min="3074" max="3074" width="14.85546875" style="223" customWidth="1"/>
    <col min="3075" max="3075" width="25.85546875" style="223" customWidth="1"/>
    <col min="3076" max="3087" width="10.28515625" style="223" customWidth="1"/>
    <col min="3088" max="3088" width="12.42578125" style="223" customWidth="1"/>
    <col min="3089" max="3089" width="12" style="223" customWidth="1"/>
    <col min="3090" max="3328" width="15.85546875" style="223"/>
    <col min="3329" max="3329" width="1.42578125" style="223" customWidth="1"/>
    <col min="3330" max="3330" width="14.85546875" style="223" customWidth="1"/>
    <col min="3331" max="3331" width="25.85546875" style="223" customWidth="1"/>
    <col min="3332" max="3343" width="10.28515625" style="223" customWidth="1"/>
    <col min="3344" max="3344" width="12.42578125" style="223" customWidth="1"/>
    <col min="3345" max="3345" width="12" style="223" customWidth="1"/>
    <col min="3346" max="3584" width="15.85546875" style="223"/>
    <col min="3585" max="3585" width="1.42578125" style="223" customWidth="1"/>
    <col min="3586" max="3586" width="14.85546875" style="223" customWidth="1"/>
    <col min="3587" max="3587" width="25.85546875" style="223" customWidth="1"/>
    <col min="3588" max="3599" width="10.28515625" style="223" customWidth="1"/>
    <col min="3600" max="3600" width="12.42578125" style="223" customWidth="1"/>
    <col min="3601" max="3601" width="12" style="223" customWidth="1"/>
    <col min="3602" max="3840" width="15.85546875" style="223"/>
    <col min="3841" max="3841" width="1.42578125" style="223" customWidth="1"/>
    <col min="3842" max="3842" width="14.85546875" style="223" customWidth="1"/>
    <col min="3843" max="3843" width="25.85546875" style="223" customWidth="1"/>
    <col min="3844" max="3855" width="10.28515625" style="223" customWidth="1"/>
    <col min="3856" max="3856" width="12.42578125" style="223" customWidth="1"/>
    <col min="3857" max="3857" width="12" style="223" customWidth="1"/>
    <col min="3858" max="4096" width="15.85546875" style="223"/>
    <col min="4097" max="4097" width="1.42578125" style="223" customWidth="1"/>
    <col min="4098" max="4098" width="14.85546875" style="223" customWidth="1"/>
    <col min="4099" max="4099" width="25.85546875" style="223" customWidth="1"/>
    <col min="4100" max="4111" width="10.28515625" style="223" customWidth="1"/>
    <col min="4112" max="4112" width="12.42578125" style="223" customWidth="1"/>
    <col min="4113" max="4113" width="12" style="223" customWidth="1"/>
    <col min="4114" max="4352" width="15.85546875" style="223"/>
    <col min="4353" max="4353" width="1.42578125" style="223" customWidth="1"/>
    <col min="4354" max="4354" width="14.85546875" style="223" customWidth="1"/>
    <col min="4355" max="4355" width="25.85546875" style="223" customWidth="1"/>
    <col min="4356" max="4367" width="10.28515625" style="223" customWidth="1"/>
    <col min="4368" max="4368" width="12.42578125" style="223" customWidth="1"/>
    <col min="4369" max="4369" width="12" style="223" customWidth="1"/>
    <col min="4370" max="4608" width="15.85546875" style="223"/>
    <col min="4609" max="4609" width="1.42578125" style="223" customWidth="1"/>
    <col min="4610" max="4610" width="14.85546875" style="223" customWidth="1"/>
    <col min="4611" max="4611" width="25.85546875" style="223" customWidth="1"/>
    <col min="4612" max="4623" width="10.28515625" style="223" customWidth="1"/>
    <col min="4624" max="4624" width="12.42578125" style="223" customWidth="1"/>
    <col min="4625" max="4625" width="12" style="223" customWidth="1"/>
    <col min="4626" max="4864" width="15.85546875" style="223"/>
    <col min="4865" max="4865" width="1.42578125" style="223" customWidth="1"/>
    <col min="4866" max="4866" width="14.85546875" style="223" customWidth="1"/>
    <col min="4867" max="4867" width="25.85546875" style="223" customWidth="1"/>
    <col min="4868" max="4879" width="10.28515625" style="223" customWidth="1"/>
    <col min="4880" max="4880" width="12.42578125" style="223" customWidth="1"/>
    <col min="4881" max="4881" width="12" style="223" customWidth="1"/>
    <col min="4882" max="5120" width="15.85546875" style="223"/>
    <col min="5121" max="5121" width="1.42578125" style="223" customWidth="1"/>
    <col min="5122" max="5122" width="14.85546875" style="223" customWidth="1"/>
    <col min="5123" max="5123" width="25.85546875" style="223" customWidth="1"/>
    <col min="5124" max="5135" width="10.28515625" style="223" customWidth="1"/>
    <col min="5136" max="5136" width="12.42578125" style="223" customWidth="1"/>
    <col min="5137" max="5137" width="12" style="223" customWidth="1"/>
    <col min="5138" max="5376" width="15.85546875" style="223"/>
    <col min="5377" max="5377" width="1.42578125" style="223" customWidth="1"/>
    <col min="5378" max="5378" width="14.85546875" style="223" customWidth="1"/>
    <col min="5379" max="5379" width="25.85546875" style="223" customWidth="1"/>
    <col min="5380" max="5391" width="10.28515625" style="223" customWidth="1"/>
    <col min="5392" max="5392" width="12.42578125" style="223" customWidth="1"/>
    <col min="5393" max="5393" width="12" style="223" customWidth="1"/>
    <col min="5394" max="5632" width="15.85546875" style="223"/>
    <col min="5633" max="5633" width="1.42578125" style="223" customWidth="1"/>
    <col min="5634" max="5634" width="14.85546875" style="223" customWidth="1"/>
    <col min="5635" max="5635" width="25.85546875" style="223" customWidth="1"/>
    <col min="5636" max="5647" width="10.28515625" style="223" customWidth="1"/>
    <col min="5648" max="5648" width="12.42578125" style="223" customWidth="1"/>
    <col min="5649" max="5649" width="12" style="223" customWidth="1"/>
    <col min="5650" max="5888" width="15.85546875" style="223"/>
    <col min="5889" max="5889" width="1.42578125" style="223" customWidth="1"/>
    <col min="5890" max="5890" width="14.85546875" style="223" customWidth="1"/>
    <col min="5891" max="5891" width="25.85546875" style="223" customWidth="1"/>
    <col min="5892" max="5903" width="10.28515625" style="223" customWidth="1"/>
    <col min="5904" max="5904" width="12.42578125" style="223" customWidth="1"/>
    <col min="5905" max="5905" width="12" style="223" customWidth="1"/>
    <col min="5906" max="6144" width="15.85546875" style="223"/>
    <col min="6145" max="6145" width="1.42578125" style="223" customWidth="1"/>
    <col min="6146" max="6146" width="14.85546875" style="223" customWidth="1"/>
    <col min="6147" max="6147" width="25.85546875" style="223" customWidth="1"/>
    <col min="6148" max="6159" width="10.28515625" style="223" customWidth="1"/>
    <col min="6160" max="6160" width="12.42578125" style="223" customWidth="1"/>
    <col min="6161" max="6161" width="12" style="223" customWidth="1"/>
    <col min="6162" max="6400" width="15.85546875" style="223"/>
    <col min="6401" max="6401" width="1.42578125" style="223" customWidth="1"/>
    <col min="6402" max="6402" width="14.85546875" style="223" customWidth="1"/>
    <col min="6403" max="6403" width="25.85546875" style="223" customWidth="1"/>
    <col min="6404" max="6415" width="10.28515625" style="223" customWidth="1"/>
    <col min="6416" max="6416" width="12.42578125" style="223" customWidth="1"/>
    <col min="6417" max="6417" width="12" style="223" customWidth="1"/>
    <col min="6418" max="6656" width="15.85546875" style="223"/>
    <col min="6657" max="6657" width="1.42578125" style="223" customWidth="1"/>
    <col min="6658" max="6658" width="14.85546875" style="223" customWidth="1"/>
    <col min="6659" max="6659" width="25.85546875" style="223" customWidth="1"/>
    <col min="6660" max="6671" width="10.28515625" style="223" customWidth="1"/>
    <col min="6672" max="6672" width="12.42578125" style="223" customWidth="1"/>
    <col min="6673" max="6673" width="12" style="223" customWidth="1"/>
    <col min="6674" max="6912" width="15.85546875" style="223"/>
    <col min="6913" max="6913" width="1.42578125" style="223" customWidth="1"/>
    <col min="6914" max="6914" width="14.85546875" style="223" customWidth="1"/>
    <col min="6915" max="6915" width="25.85546875" style="223" customWidth="1"/>
    <col min="6916" max="6927" width="10.28515625" style="223" customWidth="1"/>
    <col min="6928" max="6928" width="12.42578125" style="223" customWidth="1"/>
    <col min="6929" max="6929" width="12" style="223" customWidth="1"/>
    <col min="6930" max="7168" width="15.85546875" style="223"/>
    <col min="7169" max="7169" width="1.42578125" style="223" customWidth="1"/>
    <col min="7170" max="7170" width="14.85546875" style="223" customWidth="1"/>
    <col min="7171" max="7171" width="25.85546875" style="223" customWidth="1"/>
    <col min="7172" max="7183" width="10.28515625" style="223" customWidth="1"/>
    <col min="7184" max="7184" width="12.42578125" style="223" customWidth="1"/>
    <col min="7185" max="7185" width="12" style="223" customWidth="1"/>
    <col min="7186" max="7424" width="15.85546875" style="223"/>
    <col min="7425" max="7425" width="1.42578125" style="223" customWidth="1"/>
    <col min="7426" max="7426" width="14.85546875" style="223" customWidth="1"/>
    <col min="7427" max="7427" width="25.85546875" style="223" customWidth="1"/>
    <col min="7428" max="7439" width="10.28515625" style="223" customWidth="1"/>
    <col min="7440" max="7440" width="12.42578125" style="223" customWidth="1"/>
    <col min="7441" max="7441" width="12" style="223" customWidth="1"/>
    <col min="7442" max="7680" width="15.85546875" style="223"/>
    <col min="7681" max="7681" width="1.42578125" style="223" customWidth="1"/>
    <col min="7682" max="7682" width="14.85546875" style="223" customWidth="1"/>
    <col min="7683" max="7683" width="25.85546875" style="223" customWidth="1"/>
    <col min="7684" max="7695" width="10.28515625" style="223" customWidth="1"/>
    <col min="7696" max="7696" width="12.42578125" style="223" customWidth="1"/>
    <col min="7697" max="7697" width="12" style="223" customWidth="1"/>
    <col min="7698" max="7936" width="15.85546875" style="223"/>
    <col min="7937" max="7937" width="1.42578125" style="223" customWidth="1"/>
    <col min="7938" max="7938" width="14.85546875" style="223" customWidth="1"/>
    <col min="7939" max="7939" width="25.85546875" style="223" customWidth="1"/>
    <col min="7940" max="7951" width="10.28515625" style="223" customWidth="1"/>
    <col min="7952" max="7952" width="12.42578125" style="223" customWidth="1"/>
    <col min="7953" max="7953" width="12" style="223" customWidth="1"/>
    <col min="7954" max="8192" width="15.85546875" style="223"/>
    <col min="8193" max="8193" width="1.42578125" style="223" customWidth="1"/>
    <col min="8194" max="8194" width="14.85546875" style="223" customWidth="1"/>
    <col min="8195" max="8195" width="25.85546875" style="223" customWidth="1"/>
    <col min="8196" max="8207" width="10.28515625" style="223" customWidth="1"/>
    <col min="8208" max="8208" width="12.42578125" style="223" customWidth="1"/>
    <col min="8209" max="8209" width="12" style="223" customWidth="1"/>
    <col min="8210" max="8448" width="15.85546875" style="223"/>
    <col min="8449" max="8449" width="1.42578125" style="223" customWidth="1"/>
    <col min="8450" max="8450" width="14.85546875" style="223" customWidth="1"/>
    <col min="8451" max="8451" width="25.85546875" style="223" customWidth="1"/>
    <col min="8452" max="8463" width="10.28515625" style="223" customWidth="1"/>
    <col min="8464" max="8464" width="12.42578125" style="223" customWidth="1"/>
    <col min="8465" max="8465" width="12" style="223" customWidth="1"/>
    <col min="8466" max="8704" width="15.85546875" style="223"/>
    <col min="8705" max="8705" width="1.42578125" style="223" customWidth="1"/>
    <col min="8706" max="8706" width="14.85546875" style="223" customWidth="1"/>
    <col min="8707" max="8707" width="25.85546875" style="223" customWidth="1"/>
    <col min="8708" max="8719" width="10.28515625" style="223" customWidth="1"/>
    <col min="8720" max="8720" width="12.42578125" style="223" customWidth="1"/>
    <col min="8721" max="8721" width="12" style="223" customWidth="1"/>
    <col min="8722" max="8960" width="15.85546875" style="223"/>
    <col min="8961" max="8961" width="1.42578125" style="223" customWidth="1"/>
    <col min="8962" max="8962" width="14.85546875" style="223" customWidth="1"/>
    <col min="8963" max="8963" width="25.85546875" style="223" customWidth="1"/>
    <col min="8964" max="8975" width="10.28515625" style="223" customWidth="1"/>
    <col min="8976" max="8976" width="12.42578125" style="223" customWidth="1"/>
    <col min="8977" max="8977" width="12" style="223" customWidth="1"/>
    <col min="8978" max="9216" width="15.85546875" style="223"/>
    <col min="9217" max="9217" width="1.42578125" style="223" customWidth="1"/>
    <col min="9218" max="9218" width="14.85546875" style="223" customWidth="1"/>
    <col min="9219" max="9219" width="25.85546875" style="223" customWidth="1"/>
    <col min="9220" max="9231" width="10.28515625" style="223" customWidth="1"/>
    <col min="9232" max="9232" width="12.42578125" style="223" customWidth="1"/>
    <col min="9233" max="9233" width="12" style="223" customWidth="1"/>
    <col min="9234" max="9472" width="15.85546875" style="223"/>
    <col min="9473" max="9473" width="1.42578125" style="223" customWidth="1"/>
    <col min="9474" max="9474" width="14.85546875" style="223" customWidth="1"/>
    <col min="9475" max="9475" width="25.85546875" style="223" customWidth="1"/>
    <col min="9476" max="9487" width="10.28515625" style="223" customWidth="1"/>
    <col min="9488" max="9488" width="12.42578125" style="223" customWidth="1"/>
    <col min="9489" max="9489" width="12" style="223" customWidth="1"/>
    <col min="9490" max="9728" width="15.85546875" style="223"/>
    <col min="9729" max="9729" width="1.42578125" style="223" customWidth="1"/>
    <col min="9730" max="9730" width="14.85546875" style="223" customWidth="1"/>
    <col min="9731" max="9731" width="25.85546875" style="223" customWidth="1"/>
    <col min="9732" max="9743" width="10.28515625" style="223" customWidth="1"/>
    <col min="9744" max="9744" width="12.42578125" style="223" customWidth="1"/>
    <col min="9745" max="9745" width="12" style="223" customWidth="1"/>
    <col min="9746" max="9984" width="15.85546875" style="223"/>
    <col min="9985" max="9985" width="1.42578125" style="223" customWidth="1"/>
    <col min="9986" max="9986" width="14.85546875" style="223" customWidth="1"/>
    <col min="9987" max="9987" width="25.85546875" style="223" customWidth="1"/>
    <col min="9988" max="9999" width="10.28515625" style="223" customWidth="1"/>
    <col min="10000" max="10000" width="12.42578125" style="223" customWidth="1"/>
    <col min="10001" max="10001" width="12" style="223" customWidth="1"/>
    <col min="10002" max="10240" width="15.85546875" style="223"/>
    <col min="10241" max="10241" width="1.42578125" style="223" customWidth="1"/>
    <col min="10242" max="10242" width="14.85546875" style="223" customWidth="1"/>
    <col min="10243" max="10243" width="25.85546875" style="223" customWidth="1"/>
    <col min="10244" max="10255" width="10.28515625" style="223" customWidth="1"/>
    <col min="10256" max="10256" width="12.42578125" style="223" customWidth="1"/>
    <col min="10257" max="10257" width="12" style="223" customWidth="1"/>
    <col min="10258" max="10496" width="15.85546875" style="223"/>
    <col min="10497" max="10497" width="1.42578125" style="223" customWidth="1"/>
    <col min="10498" max="10498" width="14.85546875" style="223" customWidth="1"/>
    <col min="10499" max="10499" width="25.85546875" style="223" customWidth="1"/>
    <col min="10500" max="10511" width="10.28515625" style="223" customWidth="1"/>
    <col min="10512" max="10512" width="12.42578125" style="223" customWidth="1"/>
    <col min="10513" max="10513" width="12" style="223" customWidth="1"/>
    <col min="10514" max="10752" width="15.85546875" style="223"/>
    <col min="10753" max="10753" width="1.42578125" style="223" customWidth="1"/>
    <col min="10754" max="10754" width="14.85546875" style="223" customWidth="1"/>
    <col min="10755" max="10755" width="25.85546875" style="223" customWidth="1"/>
    <col min="10756" max="10767" width="10.28515625" style="223" customWidth="1"/>
    <col min="10768" max="10768" width="12.42578125" style="223" customWidth="1"/>
    <col min="10769" max="10769" width="12" style="223" customWidth="1"/>
    <col min="10770" max="11008" width="15.85546875" style="223"/>
    <col min="11009" max="11009" width="1.42578125" style="223" customWidth="1"/>
    <col min="11010" max="11010" width="14.85546875" style="223" customWidth="1"/>
    <col min="11011" max="11011" width="25.85546875" style="223" customWidth="1"/>
    <col min="11012" max="11023" width="10.28515625" style="223" customWidth="1"/>
    <col min="11024" max="11024" width="12.42578125" style="223" customWidth="1"/>
    <col min="11025" max="11025" width="12" style="223" customWidth="1"/>
    <col min="11026" max="11264" width="15.85546875" style="223"/>
    <col min="11265" max="11265" width="1.42578125" style="223" customWidth="1"/>
    <col min="11266" max="11266" width="14.85546875" style="223" customWidth="1"/>
    <col min="11267" max="11267" width="25.85546875" style="223" customWidth="1"/>
    <col min="11268" max="11279" width="10.28515625" style="223" customWidth="1"/>
    <col min="11280" max="11280" width="12.42578125" style="223" customWidth="1"/>
    <col min="11281" max="11281" width="12" style="223" customWidth="1"/>
    <col min="11282" max="11520" width="15.85546875" style="223"/>
    <col min="11521" max="11521" width="1.42578125" style="223" customWidth="1"/>
    <col min="11522" max="11522" width="14.85546875" style="223" customWidth="1"/>
    <col min="11523" max="11523" width="25.85546875" style="223" customWidth="1"/>
    <col min="11524" max="11535" width="10.28515625" style="223" customWidth="1"/>
    <col min="11536" max="11536" width="12.42578125" style="223" customWidth="1"/>
    <col min="11537" max="11537" width="12" style="223" customWidth="1"/>
    <col min="11538" max="11776" width="15.85546875" style="223"/>
    <col min="11777" max="11777" width="1.42578125" style="223" customWidth="1"/>
    <col min="11778" max="11778" width="14.85546875" style="223" customWidth="1"/>
    <col min="11779" max="11779" width="25.85546875" style="223" customWidth="1"/>
    <col min="11780" max="11791" width="10.28515625" style="223" customWidth="1"/>
    <col min="11792" max="11792" width="12.42578125" style="223" customWidth="1"/>
    <col min="11793" max="11793" width="12" style="223" customWidth="1"/>
    <col min="11794" max="12032" width="15.85546875" style="223"/>
    <col min="12033" max="12033" width="1.42578125" style="223" customWidth="1"/>
    <col min="12034" max="12034" width="14.85546875" style="223" customWidth="1"/>
    <col min="12035" max="12035" width="25.85546875" style="223" customWidth="1"/>
    <col min="12036" max="12047" width="10.28515625" style="223" customWidth="1"/>
    <col min="12048" max="12048" width="12.42578125" style="223" customWidth="1"/>
    <col min="12049" max="12049" width="12" style="223" customWidth="1"/>
    <col min="12050" max="12288" width="15.85546875" style="223"/>
    <col min="12289" max="12289" width="1.42578125" style="223" customWidth="1"/>
    <col min="12290" max="12290" width="14.85546875" style="223" customWidth="1"/>
    <col min="12291" max="12291" width="25.85546875" style="223" customWidth="1"/>
    <col min="12292" max="12303" width="10.28515625" style="223" customWidth="1"/>
    <col min="12304" max="12304" width="12.42578125" style="223" customWidth="1"/>
    <col min="12305" max="12305" width="12" style="223" customWidth="1"/>
    <col min="12306" max="12544" width="15.85546875" style="223"/>
    <col min="12545" max="12545" width="1.42578125" style="223" customWidth="1"/>
    <col min="12546" max="12546" width="14.85546875" style="223" customWidth="1"/>
    <col min="12547" max="12547" width="25.85546875" style="223" customWidth="1"/>
    <col min="12548" max="12559" width="10.28515625" style="223" customWidth="1"/>
    <col min="12560" max="12560" width="12.42578125" style="223" customWidth="1"/>
    <col min="12561" max="12561" width="12" style="223" customWidth="1"/>
    <col min="12562" max="12800" width="15.85546875" style="223"/>
    <col min="12801" max="12801" width="1.42578125" style="223" customWidth="1"/>
    <col min="12802" max="12802" width="14.85546875" style="223" customWidth="1"/>
    <col min="12803" max="12803" width="25.85546875" style="223" customWidth="1"/>
    <col min="12804" max="12815" width="10.28515625" style="223" customWidth="1"/>
    <col min="12816" max="12816" width="12.42578125" style="223" customWidth="1"/>
    <col min="12817" max="12817" width="12" style="223" customWidth="1"/>
    <col min="12818" max="13056" width="15.85546875" style="223"/>
    <col min="13057" max="13057" width="1.42578125" style="223" customWidth="1"/>
    <col min="13058" max="13058" width="14.85546875" style="223" customWidth="1"/>
    <col min="13059" max="13059" width="25.85546875" style="223" customWidth="1"/>
    <col min="13060" max="13071" width="10.28515625" style="223" customWidth="1"/>
    <col min="13072" max="13072" width="12.42578125" style="223" customWidth="1"/>
    <col min="13073" max="13073" width="12" style="223" customWidth="1"/>
    <col min="13074" max="13312" width="15.85546875" style="223"/>
    <col min="13313" max="13313" width="1.42578125" style="223" customWidth="1"/>
    <col min="13314" max="13314" width="14.85546875" style="223" customWidth="1"/>
    <col min="13315" max="13315" width="25.85546875" style="223" customWidth="1"/>
    <col min="13316" max="13327" width="10.28515625" style="223" customWidth="1"/>
    <col min="13328" max="13328" width="12.42578125" style="223" customWidth="1"/>
    <col min="13329" max="13329" width="12" style="223" customWidth="1"/>
    <col min="13330" max="13568" width="15.85546875" style="223"/>
    <col min="13569" max="13569" width="1.42578125" style="223" customWidth="1"/>
    <col min="13570" max="13570" width="14.85546875" style="223" customWidth="1"/>
    <col min="13571" max="13571" width="25.85546875" style="223" customWidth="1"/>
    <col min="13572" max="13583" width="10.28515625" style="223" customWidth="1"/>
    <col min="13584" max="13584" width="12.42578125" style="223" customWidth="1"/>
    <col min="13585" max="13585" width="12" style="223" customWidth="1"/>
    <col min="13586" max="13824" width="15.85546875" style="223"/>
    <col min="13825" max="13825" width="1.42578125" style="223" customWidth="1"/>
    <col min="13826" max="13826" width="14.85546875" style="223" customWidth="1"/>
    <col min="13827" max="13827" width="25.85546875" style="223" customWidth="1"/>
    <col min="13828" max="13839" width="10.28515625" style="223" customWidth="1"/>
    <col min="13840" max="13840" width="12.42578125" style="223" customWidth="1"/>
    <col min="13841" max="13841" width="12" style="223" customWidth="1"/>
    <col min="13842" max="14080" width="15.85546875" style="223"/>
    <col min="14081" max="14081" width="1.42578125" style="223" customWidth="1"/>
    <col min="14082" max="14082" width="14.85546875" style="223" customWidth="1"/>
    <col min="14083" max="14083" width="25.85546875" style="223" customWidth="1"/>
    <col min="14084" max="14095" width="10.28515625" style="223" customWidth="1"/>
    <col min="14096" max="14096" width="12.42578125" style="223" customWidth="1"/>
    <col min="14097" max="14097" width="12" style="223" customWidth="1"/>
    <col min="14098" max="14336" width="15.85546875" style="223"/>
    <col min="14337" max="14337" width="1.42578125" style="223" customWidth="1"/>
    <col min="14338" max="14338" width="14.85546875" style="223" customWidth="1"/>
    <col min="14339" max="14339" width="25.85546875" style="223" customWidth="1"/>
    <col min="14340" max="14351" width="10.28515625" style="223" customWidth="1"/>
    <col min="14352" max="14352" width="12.42578125" style="223" customWidth="1"/>
    <col min="14353" max="14353" width="12" style="223" customWidth="1"/>
    <col min="14354" max="14592" width="15.85546875" style="223"/>
    <col min="14593" max="14593" width="1.42578125" style="223" customWidth="1"/>
    <col min="14594" max="14594" width="14.85546875" style="223" customWidth="1"/>
    <col min="14595" max="14595" width="25.85546875" style="223" customWidth="1"/>
    <col min="14596" max="14607" width="10.28515625" style="223" customWidth="1"/>
    <col min="14608" max="14608" width="12.42578125" style="223" customWidth="1"/>
    <col min="14609" max="14609" width="12" style="223" customWidth="1"/>
    <col min="14610" max="14848" width="15.85546875" style="223"/>
    <col min="14849" max="14849" width="1.42578125" style="223" customWidth="1"/>
    <col min="14850" max="14850" width="14.85546875" style="223" customWidth="1"/>
    <col min="14851" max="14851" width="25.85546875" style="223" customWidth="1"/>
    <col min="14852" max="14863" width="10.28515625" style="223" customWidth="1"/>
    <col min="14864" max="14864" width="12.42578125" style="223" customWidth="1"/>
    <col min="14865" max="14865" width="12" style="223" customWidth="1"/>
    <col min="14866" max="15104" width="15.85546875" style="223"/>
    <col min="15105" max="15105" width="1.42578125" style="223" customWidth="1"/>
    <col min="15106" max="15106" width="14.85546875" style="223" customWidth="1"/>
    <col min="15107" max="15107" width="25.85546875" style="223" customWidth="1"/>
    <col min="15108" max="15119" width="10.28515625" style="223" customWidth="1"/>
    <col min="15120" max="15120" width="12.42578125" style="223" customWidth="1"/>
    <col min="15121" max="15121" width="12" style="223" customWidth="1"/>
    <col min="15122" max="15360" width="15.85546875" style="223"/>
    <col min="15361" max="15361" width="1.42578125" style="223" customWidth="1"/>
    <col min="15362" max="15362" width="14.85546875" style="223" customWidth="1"/>
    <col min="15363" max="15363" width="25.85546875" style="223" customWidth="1"/>
    <col min="15364" max="15375" width="10.28515625" style="223" customWidth="1"/>
    <col min="15376" max="15376" width="12.42578125" style="223" customWidth="1"/>
    <col min="15377" max="15377" width="12" style="223" customWidth="1"/>
    <col min="15378" max="15616" width="15.85546875" style="223"/>
    <col min="15617" max="15617" width="1.42578125" style="223" customWidth="1"/>
    <col min="15618" max="15618" width="14.85546875" style="223" customWidth="1"/>
    <col min="15619" max="15619" width="25.85546875" style="223" customWidth="1"/>
    <col min="15620" max="15631" width="10.28515625" style="223" customWidth="1"/>
    <col min="15632" max="15632" width="12.42578125" style="223" customWidth="1"/>
    <col min="15633" max="15633" width="12" style="223" customWidth="1"/>
    <col min="15634" max="15872" width="15.85546875" style="223"/>
    <col min="15873" max="15873" width="1.42578125" style="223" customWidth="1"/>
    <col min="15874" max="15874" width="14.85546875" style="223" customWidth="1"/>
    <col min="15875" max="15875" width="25.85546875" style="223" customWidth="1"/>
    <col min="15876" max="15887" width="10.28515625" style="223" customWidth="1"/>
    <col min="15888" max="15888" width="12.42578125" style="223" customWidth="1"/>
    <col min="15889" max="15889" width="12" style="223" customWidth="1"/>
    <col min="15890" max="16128" width="15.85546875" style="223"/>
    <col min="16129" max="16129" width="1.42578125" style="223" customWidth="1"/>
    <col min="16130" max="16130" width="14.85546875" style="223" customWidth="1"/>
    <col min="16131" max="16131" width="25.85546875" style="223" customWidth="1"/>
    <col min="16132" max="16143" width="10.28515625" style="223" customWidth="1"/>
    <col min="16144" max="16144" width="12.42578125" style="223" customWidth="1"/>
    <col min="16145" max="16145" width="12" style="223" customWidth="1"/>
    <col min="16146" max="16384" width="15.85546875" style="223"/>
  </cols>
  <sheetData>
    <row r="1" spans="1:18" ht="15.75" x14ac:dyDescent="0.25">
      <c r="A1" s="265"/>
      <c r="C1" s="520" t="s">
        <v>63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</row>
    <row r="2" spans="1:18" ht="18" customHeight="1" thickBot="1" x14ac:dyDescent="0.3">
      <c r="A2" s="265"/>
      <c r="B2" s="227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7.100000000000001" customHeight="1" x14ac:dyDescent="0.25">
      <c r="A3" s="265"/>
      <c r="C3" s="521" t="s">
        <v>64</v>
      </c>
      <c r="D3" s="270" t="s">
        <v>2</v>
      </c>
      <c r="E3" s="270" t="s">
        <v>3</v>
      </c>
      <c r="F3" s="270" t="s">
        <v>4</v>
      </c>
      <c r="G3" s="270" t="s">
        <v>5</v>
      </c>
      <c r="H3" s="270" t="s">
        <v>6</v>
      </c>
      <c r="I3" s="270" t="s">
        <v>7</v>
      </c>
      <c r="J3" s="270" t="s">
        <v>8</v>
      </c>
      <c r="K3" s="270" t="s">
        <v>9</v>
      </c>
      <c r="L3" s="270" t="s">
        <v>10</v>
      </c>
      <c r="M3" s="270" t="s">
        <v>11</v>
      </c>
      <c r="N3" s="270" t="s">
        <v>12</v>
      </c>
      <c r="O3" s="270" t="s">
        <v>13</v>
      </c>
      <c r="P3" s="271">
        <f>'2015_Proizvodnja_kWh'!P3</f>
        <v>2015</v>
      </c>
      <c r="Q3" s="272" t="s">
        <v>184</v>
      </c>
      <c r="R3" s="265"/>
    </row>
    <row r="4" spans="1:18" ht="5.25" customHeight="1" x14ac:dyDescent="0.25">
      <c r="A4" s="265"/>
      <c r="C4" s="522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4"/>
      <c r="Q4" s="275"/>
      <c r="R4" s="265"/>
    </row>
    <row r="5" spans="1:18" ht="16.5" customHeight="1" thickBot="1" x14ac:dyDescent="0.3">
      <c r="A5" s="265"/>
      <c r="C5" s="523"/>
      <c r="D5" s="276" t="s">
        <v>61</v>
      </c>
      <c r="E5" s="276" t="s">
        <v>61</v>
      </c>
      <c r="F5" s="276" t="s">
        <v>61</v>
      </c>
      <c r="G5" s="276" t="s">
        <v>61</v>
      </c>
      <c r="H5" s="276" t="s">
        <v>61</v>
      </c>
      <c r="I5" s="276" t="s">
        <v>61</v>
      </c>
      <c r="J5" s="276" t="s">
        <v>61</v>
      </c>
      <c r="K5" s="276" t="s">
        <v>61</v>
      </c>
      <c r="L5" s="276" t="s">
        <v>61</v>
      </c>
      <c r="M5" s="276" t="s">
        <v>61</v>
      </c>
      <c r="N5" s="276" t="s">
        <v>61</v>
      </c>
      <c r="O5" s="276" t="s">
        <v>61</v>
      </c>
      <c r="P5" s="277" t="s">
        <v>61</v>
      </c>
      <c r="Q5" s="278" t="s">
        <v>62</v>
      </c>
      <c r="R5" s="265" t="s">
        <v>1</v>
      </c>
    </row>
    <row r="6" spans="1:18" ht="15.95" customHeight="1" x14ac:dyDescent="0.25">
      <c r="A6" s="265"/>
      <c r="B6" s="227" t="s">
        <v>65</v>
      </c>
      <c r="C6" s="262" t="s">
        <v>66</v>
      </c>
      <c r="D6" s="279">
        <v>95.226178000000004</v>
      </c>
      <c r="E6" s="279">
        <v>94.438513</v>
      </c>
      <c r="F6" s="279">
        <v>85.156656999999996</v>
      </c>
      <c r="G6" s="279">
        <v>100.52881499999999</v>
      </c>
      <c r="H6" s="279">
        <v>81.746431999999999</v>
      </c>
      <c r="I6" s="279">
        <v>31.879873</v>
      </c>
      <c r="J6" s="279">
        <v>33.075643999999997</v>
      </c>
      <c r="K6" s="279">
        <v>31.667059999999999</v>
      </c>
      <c r="L6" s="279">
        <v>34.019399</v>
      </c>
      <c r="M6" s="279">
        <v>65.102620999999999</v>
      </c>
      <c r="N6" s="279">
        <v>58.581218</v>
      </c>
      <c r="O6" s="279">
        <v>42.927357000000001</v>
      </c>
      <c r="P6" s="280">
        <v>754.34976700000004</v>
      </c>
      <c r="Q6" s="281">
        <v>0.95553083037928543</v>
      </c>
      <c r="R6" s="265"/>
    </row>
    <row r="7" spans="1:18" ht="15.95" customHeight="1" x14ac:dyDescent="0.25">
      <c r="A7" s="265"/>
      <c r="B7" s="227" t="s">
        <v>65</v>
      </c>
      <c r="C7" s="253" t="s">
        <v>67</v>
      </c>
      <c r="D7" s="282">
        <v>38.665018000000003</v>
      </c>
      <c r="E7" s="282">
        <v>33.959715000000003</v>
      </c>
      <c r="F7" s="282">
        <v>31.172214</v>
      </c>
      <c r="G7" s="282">
        <v>35.558656999999997</v>
      </c>
      <c r="H7" s="282">
        <v>28.930713000000001</v>
      </c>
      <c r="I7" s="282">
        <v>11.682744</v>
      </c>
      <c r="J7" s="282">
        <v>11.695036999999999</v>
      </c>
      <c r="K7" s="282">
        <v>10.900212</v>
      </c>
      <c r="L7" s="282">
        <v>12.267222</v>
      </c>
      <c r="M7" s="282">
        <v>25.837565999999999</v>
      </c>
      <c r="N7" s="282">
        <v>22.898185000000002</v>
      </c>
      <c r="O7" s="282">
        <v>17.153444</v>
      </c>
      <c r="P7" s="283">
        <v>280.72072700000001</v>
      </c>
      <c r="Q7" s="284">
        <v>0.95300467793315446</v>
      </c>
      <c r="R7" s="265"/>
    </row>
    <row r="8" spans="1:18" ht="15.95" customHeight="1" x14ac:dyDescent="0.25">
      <c r="A8" s="265"/>
      <c r="B8" s="227" t="s">
        <v>65</v>
      </c>
      <c r="C8" s="252" t="s">
        <v>68</v>
      </c>
      <c r="D8" s="285">
        <v>57.048243999999997</v>
      </c>
      <c r="E8" s="285">
        <v>49.876992000000001</v>
      </c>
      <c r="F8" s="285">
        <v>45.714064</v>
      </c>
      <c r="G8" s="285">
        <v>51.298236000000003</v>
      </c>
      <c r="H8" s="285">
        <v>43.835000000000001</v>
      </c>
      <c r="I8" s="285">
        <v>12.81104</v>
      </c>
      <c r="J8" s="285">
        <v>11.720544</v>
      </c>
      <c r="K8" s="285">
        <v>9.6779759999999992</v>
      </c>
      <c r="L8" s="285">
        <v>9.7485959999999992</v>
      </c>
      <c r="M8" s="285">
        <v>45.039631999999997</v>
      </c>
      <c r="N8" s="285">
        <v>30.299939999999999</v>
      </c>
      <c r="O8" s="285">
        <v>18.931836000000001</v>
      </c>
      <c r="P8" s="286">
        <v>386.00209999999998</v>
      </c>
      <c r="Q8" s="287">
        <v>0.86118572796160087</v>
      </c>
      <c r="R8" s="265"/>
    </row>
    <row r="9" spans="1:18" ht="15.95" customHeight="1" x14ac:dyDescent="0.25">
      <c r="A9" s="265"/>
      <c r="B9" s="227" t="s">
        <v>69</v>
      </c>
      <c r="C9" s="253" t="s">
        <v>70</v>
      </c>
      <c r="D9" s="282">
        <v>111.976</v>
      </c>
      <c r="E9" s="282">
        <v>102.248</v>
      </c>
      <c r="F9" s="282">
        <v>115.718</v>
      </c>
      <c r="G9" s="282">
        <v>150.81</v>
      </c>
      <c r="H9" s="282">
        <v>128.93199999999999</v>
      </c>
      <c r="I9" s="282">
        <v>52.415999999999997</v>
      </c>
      <c r="J9" s="282">
        <v>50.106000000000002</v>
      </c>
      <c r="K9" s="282">
        <v>31.347999999999999</v>
      </c>
      <c r="L9" s="282">
        <v>31.262</v>
      </c>
      <c r="M9" s="282">
        <v>40.654000000000003</v>
      </c>
      <c r="N9" s="282">
        <v>46.97</v>
      </c>
      <c r="O9" s="282">
        <v>51.444000000000003</v>
      </c>
      <c r="P9" s="283">
        <v>913.88399999999979</v>
      </c>
      <c r="Q9" s="288">
        <v>0.91389679455512352</v>
      </c>
      <c r="R9" s="265"/>
    </row>
    <row r="10" spans="1:18" ht="15.95" customHeight="1" x14ac:dyDescent="0.25">
      <c r="A10" s="265"/>
      <c r="B10" s="227" t="s">
        <v>69</v>
      </c>
      <c r="C10" s="253" t="s">
        <v>71</v>
      </c>
      <c r="D10" s="282">
        <v>48.148716</v>
      </c>
      <c r="E10" s="282">
        <v>70.476647999999997</v>
      </c>
      <c r="F10" s="282">
        <v>63.089531999999998</v>
      </c>
      <c r="G10" s="282">
        <v>50.534748</v>
      </c>
      <c r="H10" s="282">
        <v>43.488455999999999</v>
      </c>
      <c r="I10" s="282">
        <v>7.6265640000000001</v>
      </c>
      <c r="J10" s="282">
        <v>30.082139999999999</v>
      </c>
      <c r="K10" s="282">
        <v>26.213615999999998</v>
      </c>
      <c r="L10" s="282">
        <v>22.250447999999999</v>
      </c>
      <c r="M10" s="282">
        <v>8.3905799999999999</v>
      </c>
      <c r="N10" s="282">
        <v>14.059979999999999</v>
      </c>
      <c r="O10" s="282">
        <v>26.983571999999999</v>
      </c>
      <c r="P10" s="283">
        <v>411.34499999999991</v>
      </c>
      <c r="Q10" s="288">
        <v>0.97647161675498373</v>
      </c>
      <c r="R10" s="265"/>
    </row>
    <row r="11" spans="1:18" ht="15.95" customHeight="1" x14ac:dyDescent="0.25">
      <c r="A11" s="265"/>
      <c r="B11" s="227" t="s">
        <v>69</v>
      </c>
      <c r="C11" s="253" t="s">
        <v>72</v>
      </c>
      <c r="D11" s="282">
        <v>0</v>
      </c>
      <c r="E11" s="282">
        <v>0</v>
      </c>
      <c r="F11" s="282">
        <v>0</v>
      </c>
      <c r="G11" s="282">
        <v>0</v>
      </c>
      <c r="H11" s="282">
        <v>0</v>
      </c>
      <c r="I11" s="282">
        <v>0</v>
      </c>
      <c r="J11" s="282">
        <v>0</v>
      </c>
      <c r="K11" s="282">
        <v>0</v>
      </c>
      <c r="L11" s="282">
        <v>0</v>
      </c>
      <c r="M11" s="282">
        <v>0</v>
      </c>
      <c r="N11" s="282">
        <v>0</v>
      </c>
      <c r="O11" s="282">
        <v>0</v>
      </c>
      <c r="P11" s="283">
        <v>0</v>
      </c>
      <c r="Q11" s="288"/>
      <c r="R11" s="265"/>
    </row>
    <row r="12" spans="1:18" ht="15.95" customHeight="1" x14ac:dyDescent="0.25">
      <c r="A12" s="265"/>
      <c r="B12" s="227" t="s">
        <v>69</v>
      </c>
      <c r="C12" s="253" t="s">
        <v>73</v>
      </c>
      <c r="D12" s="282">
        <v>83.746014000000002</v>
      </c>
      <c r="E12" s="282">
        <v>76.836408000000006</v>
      </c>
      <c r="F12" s="282">
        <v>79.582403999999997</v>
      </c>
      <c r="G12" s="282">
        <v>73.973262000000005</v>
      </c>
      <c r="H12" s="282">
        <v>56.259720000000002</v>
      </c>
      <c r="I12" s="282">
        <v>6.1875</v>
      </c>
      <c r="J12" s="282">
        <v>90.715745999999996</v>
      </c>
      <c r="K12" s="282">
        <v>91.750163999999998</v>
      </c>
      <c r="L12" s="282">
        <v>82.284443999999993</v>
      </c>
      <c r="M12" s="282">
        <v>53.433864</v>
      </c>
      <c r="N12" s="282">
        <v>53.382648000000003</v>
      </c>
      <c r="O12" s="282">
        <v>83.807261999999994</v>
      </c>
      <c r="P12" s="283">
        <v>831.9594360000001</v>
      </c>
      <c r="Q12" s="284">
        <v>1.1667559713253832</v>
      </c>
      <c r="R12" s="265" t="s">
        <v>1</v>
      </c>
    </row>
    <row r="13" spans="1:18" ht="15.95" customHeight="1" x14ac:dyDescent="0.25">
      <c r="A13" s="265"/>
      <c r="B13" s="227" t="s">
        <v>69</v>
      </c>
      <c r="C13" s="253" t="s">
        <v>74</v>
      </c>
      <c r="D13" s="282">
        <v>35.431109999999997</v>
      </c>
      <c r="E13" s="282">
        <v>29.812860000000001</v>
      </c>
      <c r="F13" s="282">
        <v>39.11985</v>
      </c>
      <c r="G13" s="282">
        <v>38.933729999999997</v>
      </c>
      <c r="H13" s="282">
        <v>32.918489999999998</v>
      </c>
      <c r="I13" s="282">
        <v>19.897349999999999</v>
      </c>
      <c r="J13" s="282">
        <v>10.476839999999999</v>
      </c>
      <c r="K13" s="282">
        <v>8.6196000000000002</v>
      </c>
      <c r="L13" s="282">
        <v>8.2892700000000001</v>
      </c>
      <c r="M13" s="282">
        <v>18.859169999999999</v>
      </c>
      <c r="N13" s="282">
        <v>12.06645</v>
      </c>
      <c r="O13" s="282">
        <v>14.89554</v>
      </c>
      <c r="P13" s="283">
        <v>269.32025999999996</v>
      </c>
      <c r="Q13" s="287">
        <v>0.76464961140806587</v>
      </c>
      <c r="R13" s="265"/>
    </row>
    <row r="14" spans="1:18" ht="15.95" customHeight="1" x14ac:dyDescent="0.25">
      <c r="A14" s="265"/>
      <c r="B14" s="227" t="s">
        <v>75</v>
      </c>
      <c r="C14" s="253" t="s">
        <v>76</v>
      </c>
      <c r="D14" s="282">
        <v>96.772649999999999</v>
      </c>
      <c r="E14" s="282">
        <v>82.62885</v>
      </c>
      <c r="F14" s="282">
        <v>69.98715</v>
      </c>
      <c r="G14" s="282">
        <v>102.54525</v>
      </c>
      <c r="H14" s="282">
        <v>81.860699999999994</v>
      </c>
      <c r="I14" s="282">
        <v>41.427630000000001</v>
      </c>
      <c r="J14" s="282">
        <v>47.09592</v>
      </c>
      <c r="K14" s="282">
        <v>43.264319999999998</v>
      </c>
      <c r="L14" s="282">
        <v>45.24183</v>
      </c>
      <c r="M14" s="282">
        <v>64.774680000000004</v>
      </c>
      <c r="N14" s="282">
        <v>65.936250000000001</v>
      </c>
      <c r="O14" s="282">
        <v>66.730050000000006</v>
      </c>
      <c r="P14" s="283">
        <v>808.26528000000008</v>
      </c>
      <c r="Q14" s="287">
        <v>1.2606053860840407</v>
      </c>
      <c r="R14" s="265"/>
    </row>
    <row r="15" spans="1:18" ht="15.95" customHeight="1" x14ac:dyDescent="0.25">
      <c r="A15" s="265"/>
      <c r="B15" s="227" t="s">
        <v>75</v>
      </c>
      <c r="C15" s="253" t="s">
        <v>77</v>
      </c>
      <c r="D15" s="282">
        <v>29.653749999999999</v>
      </c>
      <c r="E15" s="282">
        <v>28.21125</v>
      </c>
      <c r="F15" s="282">
        <v>26.10125</v>
      </c>
      <c r="G15" s="282">
        <v>28.194500000000001</v>
      </c>
      <c r="H15" s="282">
        <v>24.713750000000001</v>
      </c>
      <c r="I15" s="282">
        <v>9.8747500000000006</v>
      </c>
      <c r="J15" s="282">
        <v>9.0112500000000004</v>
      </c>
      <c r="K15" s="282">
        <v>7.8620000000000001</v>
      </c>
      <c r="L15" s="282">
        <v>7.9394999999999998</v>
      </c>
      <c r="M15" s="282">
        <v>26.544499999999999</v>
      </c>
      <c r="N15" s="282">
        <v>19.171500000000002</v>
      </c>
      <c r="O15" s="282">
        <v>12.90775</v>
      </c>
      <c r="P15" s="283">
        <v>230.18575000000001</v>
      </c>
      <c r="Q15" s="287">
        <v>0.87277278918786738</v>
      </c>
      <c r="R15" s="265"/>
    </row>
    <row r="16" spans="1:18" ht="15.95" customHeight="1" x14ac:dyDescent="0.25">
      <c r="A16" s="265"/>
      <c r="B16" s="227" t="s">
        <v>75</v>
      </c>
      <c r="C16" s="253" t="s">
        <v>78</v>
      </c>
      <c r="D16" s="282">
        <v>29.773078000000002</v>
      </c>
      <c r="E16" s="282">
        <v>28.564461999999999</v>
      </c>
      <c r="F16" s="282">
        <v>33.532845999999999</v>
      </c>
      <c r="G16" s="282">
        <v>33.770719999999997</v>
      </c>
      <c r="H16" s="282">
        <v>32.217683999999998</v>
      </c>
      <c r="I16" s="282">
        <v>20.913844000000001</v>
      </c>
      <c r="J16" s="282">
        <v>11.5624</v>
      </c>
      <c r="K16" s="282">
        <v>6.2458920000000004</v>
      </c>
      <c r="L16" s="282">
        <v>6.3417479999999999</v>
      </c>
      <c r="M16" s="282">
        <v>19.113633</v>
      </c>
      <c r="N16" s="282">
        <v>15.446785</v>
      </c>
      <c r="O16" s="282">
        <v>15.885768000000001</v>
      </c>
      <c r="P16" s="283">
        <v>253.36886000000001</v>
      </c>
      <c r="Q16" s="288">
        <v>0.83677869934486326</v>
      </c>
      <c r="R16" s="265"/>
    </row>
    <row r="17" spans="1:22" ht="17.100000000000001" customHeight="1" x14ac:dyDescent="0.25">
      <c r="A17" s="265"/>
      <c r="B17" s="227" t="s">
        <v>75</v>
      </c>
      <c r="C17" s="253" t="s">
        <v>79</v>
      </c>
      <c r="D17" s="282">
        <v>9.0986309999999992</v>
      </c>
      <c r="E17" s="282">
        <v>9.2230799999999995</v>
      </c>
      <c r="F17" s="282">
        <v>10.600037</v>
      </c>
      <c r="G17" s="282">
        <v>10.917370999999999</v>
      </c>
      <c r="H17" s="282">
        <v>10.040767000000001</v>
      </c>
      <c r="I17" s="282">
        <v>7.1670939999999996</v>
      </c>
      <c r="J17" s="282">
        <v>6.6062510000000003</v>
      </c>
      <c r="K17" s="282">
        <v>4.7159769999999996</v>
      </c>
      <c r="L17" s="282">
        <v>4.311337</v>
      </c>
      <c r="M17" s="282">
        <v>6.5893319999999997</v>
      </c>
      <c r="N17" s="282">
        <v>5.0942889999999998</v>
      </c>
      <c r="O17" s="282">
        <v>5.8793319999999998</v>
      </c>
      <c r="P17" s="283">
        <v>90.243498000000002</v>
      </c>
      <c r="Q17" s="284">
        <v>0.88948157544933615</v>
      </c>
      <c r="R17" s="265"/>
    </row>
    <row r="18" spans="1:22" ht="17.100000000000001" customHeight="1" x14ac:dyDescent="0.25">
      <c r="A18" s="265"/>
      <c r="B18" s="227" t="s">
        <v>75</v>
      </c>
      <c r="C18" s="253" t="s">
        <v>80</v>
      </c>
      <c r="D18" s="282">
        <v>58.249043999999998</v>
      </c>
      <c r="E18" s="282">
        <v>81.008906999999994</v>
      </c>
      <c r="F18" s="282">
        <v>46.830672</v>
      </c>
      <c r="G18" s="282">
        <v>2.8438620000000001</v>
      </c>
      <c r="H18" s="282">
        <v>0</v>
      </c>
      <c r="I18" s="282">
        <v>8.1642329999999994</v>
      </c>
      <c r="J18" s="282">
        <v>7.5346320000000002</v>
      </c>
      <c r="K18" s="282">
        <v>0.119364</v>
      </c>
      <c r="L18" s="282">
        <v>0.52067399999999997</v>
      </c>
      <c r="M18" s="282">
        <v>29.489376</v>
      </c>
      <c r="N18" s="282">
        <v>7.7848259999999998</v>
      </c>
      <c r="O18" s="282">
        <v>9.9599849999999996</v>
      </c>
      <c r="P18" s="283">
        <v>252.50557499999996</v>
      </c>
      <c r="Q18" s="288">
        <v>1.4611624140430151</v>
      </c>
      <c r="R18" s="265"/>
    </row>
    <row r="19" spans="1:22" ht="17.100000000000001" customHeight="1" x14ac:dyDescent="0.25">
      <c r="A19" s="265"/>
      <c r="B19" s="227" t="s">
        <v>75</v>
      </c>
      <c r="C19" s="253" t="s">
        <v>81</v>
      </c>
      <c r="D19" s="282">
        <v>12.43407</v>
      </c>
      <c r="E19" s="282">
        <v>15.17934</v>
      </c>
      <c r="F19" s="282">
        <v>15.54663</v>
      </c>
      <c r="G19" s="282">
        <v>8.5661400000000008</v>
      </c>
      <c r="H19" s="282">
        <v>3.9540600000000001</v>
      </c>
      <c r="I19" s="282">
        <v>1.16523</v>
      </c>
      <c r="J19" s="282">
        <v>0.14882999999999999</v>
      </c>
      <c r="K19" s="282">
        <v>0.12837000000000001</v>
      </c>
      <c r="L19" s="282">
        <v>0</v>
      </c>
      <c r="M19" s="282">
        <v>4.5110999999999999</v>
      </c>
      <c r="N19" s="282">
        <v>2.9066399999999999</v>
      </c>
      <c r="O19" s="282">
        <v>1.52295</v>
      </c>
      <c r="P19" s="283">
        <v>66.063359999999989</v>
      </c>
      <c r="Q19" s="289">
        <v>0.64890165278808698</v>
      </c>
      <c r="R19" s="265"/>
    </row>
    <row r="20" spans="1:22" ht="17.100000000000001" customHeight="1" x14ac:dyDescent="0.25">
      <c r="A20" s="265"/>
      <c r="B20" s="227" t="s">
        <v>75</v>
      </c>
      <c r="C20" s="253" t="s">
        <v>182</v>
      </c>
      <c r="D20" s="282">
        <v>20.931239999999999</v>
      </c>
      <c r="E20" s="282">
        <v>30.579339999999998</v>
      </c>
      <c r="F20" s="282">
        <v>16.016220000000001</v>
      </c>
      <c r="G20" s="282">
        <v>7.8573000000000004</v>
      </c>
      <c r="H20" s="282">
        <v>3.9109400000000001</v>
      </c>
      <c r="I20" s="282">
        <v>3.9379999999999998E-2</v>
      </c>
      <c r="J20" s="282">
        <v>0</v>
      </c>
      <c r="K20" s="282">
        <v>0</v>
      </c>
      <c r="L20" s="282">
        <v>0</v>
      </c>
      <c r="M20" s="282">
        <v>15.502079999999999</v>
      </c>
      <c r="N20" s="282">
        <v>4.9797000000000002</v>
      </c>
      <c r="O20" s="282">
        <v>2.25258</v>
      </c>
      <c r="P20" s="283">
        <v>102.06877999999996</v>
      </c>
      <c r="Q20" s="284">
        <v>0.70471160608366612</v>
      </c>
      <c r="R20" s="265"/>
    </row>
    <row r="21" spans="1:22" ht="17.100000000000001" customHeight="1" thickBot="1" x14ac:dyDescent="0.3">
      <c r="A21" s="265"/>
      <c r="C21" s="290" t="s">
        <v>82</v>
      </c>
      <c r="D21" s="291">
        <v>727.15374299999996</v>
      </c>
      <c r="E21" s="291">
        <v>733.04436500000008</v>
      </c>
      <c r="F21" s="291">
        <v>678.16752600000018</v>
      </c>
      <c r="G21" s="291">
        <v>696.33259099999987</v>
      </c>
      <c r="H21" s="291">
        <v>572.8087119999999</v>
      </c>
      <c r="I21" s="291">
        <v>231.253232</v>
      </c>
      <c r="J21" s="291">
        <v>319.83123399999999</v>
      </c>
      <c r="K21" s="291">
        <v>272.51255100000009</v>
      </c>
      <c r="L21" s="291">
        <v>264.47646799999995</v>
      </c>
      <c r="M21" s="291">
        <v>423.84213399999999</v>
      </c>
      <c r="N21" s="291">
        <v>359.57841099999996</v>
      </c>
      <c r="O21" s="291">
        <v>371.28142600000001</v>
      </c>
      <c r="P21" s="292">
        <v>5650.2823929999986</v>
      </c>
      <c r="Q21" s="293">
        <v>0.98310766574881547</v>
      </c>
      <c r="R21" s="294">
        <f>P21/P27</f>
        <v>0.39888257797709148</v>
      </c>
    </row>
    <row r="22" spans="1:22" ht="17.100000000000001" customHeight="1" x14ac:dyDescent="0.25">
      <c r="A22" s="265"/>
      <c r="B22" s="227" t="s">
        <v>83</v>
      </c>
      <c r="C22" s="262" t="s">
        <v>84</v>
      </c>
      <c r="D22" s="279">
        <v>286.84415799999999</v>
      </c>
      <c r="E22" s="279">
        <v>256.94155999999998</v>
      </c>
      <c r="F22" s="279">
        <v>322.809326</v>
      </c>
      <c r="G22" s="279">
        <v>200.41056399999999</v>
      </c>
      <c r="H22" s="279">
        <v>157.670445</v>
      </c>
      <c r="I22" s="279">
        <v>219.42054400000001</v>
      </c>
      <c r="J22" s="279">
        <v>290.22342400000002</v>
      </c>
      <c r="K22" s="279">
        <v>348.51409100000001</v>
      </c>
      <c r="L22" s="279">
        <v>323.54577599999999</v>
      </c>
      <c r="M22" s="279">
        <v>247.97279499999999</v>
      </c>
      <c r="N22" s="279">
        <v>320.54593999999997</v>
      </c>
      <c r="O22" s="279">
        <v>340.56724500000001</v>
      </c>
      <c r="P22" s="280">
        <v>3315.4658680000002</v>
      </c>
      <c r="Q22" s="295">
        <v>0.94793746554988811</v>
      </c>
      <c r="R22" s="265"/>
    </row>
    <row r="23" spans="1:22" ht="17.100000000000001" customHeight="1" x14ac:dyDescent="0.25">
      <c r="A23" s="265"/>
      <c r="B23" s="227" t="s">
        <v>65</v>
      </c>
      <c r="C23" s="253" t="s">
        <v>85</v>
      </c>
      <c r="D23" s="282">
        <v>140.321957</v>
      </c>
      <c r="E23" s="282">
        <v>98.113564999999994</v>
      </c>
      <c r="F23" s="282">
        <v>135.213932</v>
      </c>
      <c r="G23" s="282">
        <v>136.416967</v>
      </c>
      <c r="H23" s="282">
        <v>149.78209000000001</v>
      </c>
      <c r="I23" s="282">
        <v>181.98655400000001</v>
      </c>
      <c r="J23" s="282">
        <v>231.010875</v>
      </c>
      <c r="K23" s="282">
        <v>208.432433</v>
      </c>
      <c r="L23" s="282">
        <v>197.04761300000001</v>
      </c>
      <c r="M23" s="282">
        <v>107.171451</v>
      </c>
      <c r="N23" s="282">
        <v>107.725562</v>
      </c>
      <c r="O23" s="282">
        <v>207.644206</v>
      </c>
      <c r="P23" s="283">
        <v>1900.8672049999998</v>
      </c>
      <c r="Q23" s="296">
        <v>0.90786572164472312</v>
      </c>
      <c r="R23" s="265"/>
    </row>
    <row r="24" spans="1:22" ht="17.100000000000001" customHeight="1" x14ac:dyDescent="0.25">
      <c r="A24" s="265"/>
      <c r="B24" s="227" t="s">
        <v>69</v>
      </c>
      <c r="C24" s="252" t="s">
        <v>86</v>
      </c>
      <c r="D24" s="285">
        <v>171.93199999999888</v>
      </c>
      <c r="E24" s="285">
        <v>136.09400000000096</v>
      </c>
      <c r="F24" s="285">
        <v>169.27799999999999</v>
      </c>
      <c r="G24" s="285">
        <v>83.727999999999994</v>
      </c>
      <c r="H24" s="285">
        <v>49.298000000000684</v>
      </c>
      <c r="I24" s="285">
        <v>158.92599999999948</v>
      </c>
      <c r="J24" s="285">
        <v>159.614</v>
      </c>
      <c r="K24" s="285">
        <v>176.35599999999977</v>
      </c>
      <c r="L24" s="285">
        <v>164.48200000000179</v>
      </c>
      <c r="M24" s="285">
        <v>175.79399999999987</v>
      </c>
      <c r="N24" s="285">
        <v>161.38200000000001</v>
      </c>
      <c r="O24" s="285">
        <v>145.46799999999999</v>
      </c>
      <c r="P24" s="286">
        <v>1752.3520000000015</v>
      </c>
      <c r="Q24" s="284">
        <v>1.1011400039462163</v>
      </c>
      <c r="R24" s="265" t="s">
        <v>1</v>
      </c>
    </row>
    <row r="25" spans="1:22" ht="17.100000000000001" customHeight="1" x14ac:dyDescent="0.25">
      <c r="A25" s="265"/>
      <c r="B25" s="227" t="s">
        <v>69</v>
      </c>
      <c r="C25" s="253" t="s">
        <v>87</v>
      </c>
      <c r="D25" s="282">
        <v>144.62459999999999</v>
      </c>
      <c r="E25" s="282">
        <v>117.71559999999999</v>
      </c>
      <c r="F25" s="282">
        <v>2.3115999999999999</v>
      </c>
      <c r="G25" s="282">
        <v>89.638199</v>
      </c>
      <c r="H25" s="282">
        <v>148.12540000000001</v>
      </c>
      <c r="I25" s="282">
        <v>155.64500000000001</v>
      </c>
      <c r="J25" s="282">
        <v>133.91980000000001</v>
      </c>
      <c r="K25" s="282">
        <v>149.51900000000001</v>
      </c>
      <c r="L25" s="282">
        <v>156.4838</v>
      </c>
      <c r="M25" s="282">
        <v>149.50299999999999</v>
      </c>
      <c r="N25" s="282">
        <v>160.02600000000001</v>
      </c>
      <c r="O25" s="282">
        <v>138.798</v>
      </c>
      <c r="P25" s="283">
        <v>1546.3099990000001</v>
      </c>
      <c r="Q25" s="296">
        <v>1.0026278360055638</v>
      </c>
      <c r="R25" s="265"/>
      <c r="U25" s="223" t="s">
        <v>1</v>
      </c>
    </row>
    <row r="26" spans="1:22" ht="18" customHeight="1" thickBot="1" x14ac:dyDescent="0.3">
      <c r="A26" s="265"/>
      <c r="B26" s="227" t="s">
        <v>1</v>
      </c>
      <c r="C26" s="290" t="s">
        <v>88</v>
      </c>
      <c r="D26" s="291">
        <v>743.72271499999886</v>
      </c>
      <c r="E26" s="291">
        <v>608.86472500000093</v>
      </c>
      <c r="F26" s="291">
        <v>629.61285799999996</v>
      </c>
      <c r="G26" s="291">
        <v>510.19373000000002</v>
      </c>
      <c r="H26" s="291">
        <v>504.87593500000071</v>
      </c>
      <c r="I26" s="291">
        <v>715.97809799999948</v>
      </c>
      <c r="J26" s="291">
        <v>814.76809900000001</v>
      </c>
      <c r="K26" s="291">
        <v>882.82152399999973</v>
      </c>
      <c r="L26" s="291">
        <v>841.55918900000177</v>
      </c>
      <c r="M26" s="291">
        <v>680.44124599999986</v>
      </c>
      <c r="N26" s="291">
        <v>749.67950199999996</v>
      </c>
      <c r="O26" s="291">
        <v>832.47745099999997</v>
      </c>
      <c r="P26" s="292">
        <v>8514.9950720000015</v>
      </c>
      <c r="Q26" s="297">
        <v>0.97593195360658647</v>
      </c>
      <c r="R26" s="294">
        <f>P26/P27</f>
        <v>0.60111742202290863</v>
      </c>
    </row>
    <row r="27" spans="1:22" ht="21" customHeight="1" thickBot="1" x14ac:dyDescent="0.3">
      <c r="A27" s="265"/>
      <c r="C27" s="298" t="s">
        <v>64</v>
      </c>
      <c r="D27" s="299">
        <v>1470.8764579999988</v>
      </c>
      <c r="E27" s="299">
        <v>1341.909090000001</v>
      </c>
      <c r="F27" s="299">
        <v>1307.7803840000001</v>
      </c>
      <c r="G27" s="299">
        <v>1206.5263209999998</v>
      </c>
      <c r="H27" s="299">
        <v>1077.6846470000005</v>
      </c>
      <c r="I27" s="299">
        <v>947.2313299999995</v>
      </c>
      <c r="J27" s="299">
        <v>1134.5993330000001</v>
      </c>
      <c r="K27" s="299">
        <v>1155.3340749999998</v>
      </c>
      <c r="L27" s="299">
        <v>1106.0356570000017</v>
      </c>
      <c r="M27" s="299">
        <v>1104.2833799999999</v>
      </c>
      <c r="N27" s="299">
        <v>1109.2579129999999</v>
      </c>
      <c r="O27" s="299">
        <v>1203.758877</v>
      </c>
      <c r="P27" s="300">
        <v>14165.277464999999</v>
      </c>
      <c r="Q27" s="301">
        <v>0.9787816251236463</v>
      </c>
      <c r="R27" s="265"/>
    </row>
    <row r="28" spans="1:22" ht="14.25" customHeight="1" x14ac:dyDescent="0.25">
      <c r="B28" s="227" t="s">
        <v>1</v>
      </c>
      <c r="C28" s="302"/>
      <c r="D28" s="235"/>
      <c r="V28" s="223" t="s">
        <v>1</v>
      </c>
    </row>
    <row r="29" spans="1:22" ht="44.25" customHeight="1" x14ac:dyDescent="0.25"/>
  </sheetData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transitionEntry="1">
    <tabColor indexed="26"/>
  </sheetPr>
  <dimension ref="A1:AA102"/>
  <sheetViews>
    <sheetView topLeftCell="B1" zoomScale="75" zoomScaleNormal="100" workbookViewId="0">
      <selection activeCell="D6" sqref="D6:P32"/>
    </sheetView>
  </sheetViews>
  <sheetFormatPr defaultColWidth="15.85546875" defaultRowHeight="15" x14ac:dyDescent="0.25"/>
  <cols>
    <col min="1" max="1" width="2" style="223" hidden="1" customWidth="1"/>
    <col min="2" max="2" width="14.5703125" style="223" bestFit="1" customWidth="1"/>
    <col min="3" max="3" width="36" style="223" bestFit="1" customWidth="1"/>
    <col min="4" max="15" width="15" style="223" customWidth="1"/>
    <col min="16" max="16" width="18.140625" style="223" customWidth="1"/>
    <col min="17" max="256" width="15.85546875" style="223"/>
    <col min="257" max="257" width="2" style="223" customWidth="1"/>
    <col min="258" max="258" width="15.7109375" style="223" customWidth="1"/>
    <col min="259" max="259" width="41.42578125" style="223" customWidth="1"/>
    <col min="260" max="271" width="16.7109375" style="223" customWidth="1"/>
    <col min="272" max="272" width="18.140625" style="223" customWidth="1"/>
    <col min="273" max="512" width="15.85546875" style="223"/>
    <col min="513" max="513" width="2" style="223" customWidth="1"/>
    <col min="514" max="514" width="15.7109375" style="223" customWidth="1"/>
    <col min="515" max="515" width="41.42578125" style="223" customWidth="1"/>
    <col min="516" max="527" width="16.7109375" style="223" customWidth="1"/>
    <col min="528" max="528" width="18.140625" style="223" customWidth="1"/>
    <col min="529" max="768" width="15.85546875" style="223"/>
    <col min="769" max="769" width="2" style="223" customWidth="1"/>
    <col min="770" max="770" width="15.7109375" style="223" customWidth="1"/>
    <col min="771" max="771" width="41.42578125" style="223" customWidth="1"/>
    <col min="772" max="783" width="16.7109375" style="223" customWidth="1"/>
    <col min="784" max="784" width="18.140625" style="223" customWidth="1"/>
    <col min="785" max="1024" width="15.85546875" style="223"/>
    <col min="1025" max="1025" width="2" style="223" customWidth="1"/>
    <col min="1026" max="1026" width="15.7109375" style="223" customWidth="1"/>
    <col min="1027" max="1027" width="41.42578125" style="223" customWidth="1"/>
    <col min="1028" max="1039" width="16.7109375" style="223" customWidth="1"/>
    <col min="1040" max="1040" width="18.140625" style="223" customWidth="1"/>
    <col min="1041" max="1280" width="15.85546875" style="223"/>
    <col min="1281" max="1281" width="2" style="223" customWidth="1"/>
    <col min="1282" max="1282" width="15.7109375" style="223" customWidth="1"/>
    <col min="1283" max="1283" width="41.42578125" style="223" customWidth="1"/>
    <col min="1284" max="1295" width="16.7109375" style="223" customWidth="1"/>
    <col min="1296" max="1296" width="18.140625" style="223" customWidth="1"/>
    <col min="1297" max="1536" width="15.85546875" style="223"/>
    <col min="1537" max="1537" width="2" style="223" customWidth="1"/>
    <col min="1538" max="1538" width="15.7109375" style="223" customWidth="1"/>
    <col min="1539" max="1539" width="41.42578125" style="223" customWidth="1"/>
    <col min="1540" max="1551" width="16.7109375" style="223" customWidth="1"/>
    <col min="1552" max="1552" width="18.140625" style="223" customWidth="1"/>
    <col min="1553" max="1792" width="15.85546875" style="223"/>
    <col min="1793" max="1793" width="2" style="223" customWidth="1"/>
    <col min="1794" max="1794" width="15.7109375" style="223" customWidth="1"/>
    <col min="1795" max="1795" width="41.42578125" style="223" customWidth="1"/>
    <col min="1796" max="1807" width="16.7109375" style="223" customWidth="1"/>
    <col min="1808" max="1808" width="18.140625" style="223" customWidth="1"/>
    <col min="1809" max="2048" width="15.85546875" style="223"/>
    <col min="2049" max="2049" width="2" style="223" customWidth="1"/>
    <col min="2050" max="2050" width="15.7109375" style="223" customWidth="1"/>
    <col min="2051" max="2051" width="41.42578125" style="223" customWidth="1"/>
    <col min="2052" max="2063" width="16.7109375" style="223" customWidth="1"/>
    <col min="2064" max="2064" width="18.140625" style="223" customWidth="1"/>
    <col min="2065" max="2304" width="15.85546875" style="223"/>
    <col min="2305" max="2305" width="2" style="223" customWidth="1"/>
    <col min="2306" max="2306" width="15.7109375" style="223" customWidth="1"/>
    <col min="2307" max="2307" width="41.42578125" style="223" customWidth="1"/>
    <col min="2308" max="2319" width="16.7109375" style="223" customWidth="1"/>
    <col min="2320" max="2320" width="18.140625" style="223" customWidth="1"/>
    <col min="2321" max="2560" width="15.85546875" style="223"/>
    <col min="2561" max="2561" width="2" style="223" customWidth="1"/>
    <col min="2562" max="2562" width="15.7109375" style="223" customWidth="1"/>
    <col min="2563" max="2563" width="41.42578125" style="223" customWidth="1"/>
    <col min="2564" max="2575" width="16.7109375" style="223" customWidth="1"/>
    <col min="2576" max="2576" width="18.140625" style="223" customWidth="1"/>
    <col min="2577" max="2816" width="15.85546875" style="223"/>
    <col min="2817" max="2817" width="2" style="223" customWidth="1"/>
    <col min="2818" max="2818" width="15.7109375" style="223" customWidth="1"/>
    <col min="2819" max="2819" width="41.42578125" style="223" customWidth="1"/>
    <col min="2820" max="2831" width="16.7109375" style="223" customWidth="1"/>
    <col min="2832" max="2832" width="18.140625" style="223" customWidth="1"/>
    <col min="2833" max="3072" width="15.85546875" style="223"/>
    <col min="3073" max="3073" width="2" style="223" customWidth="1"/>
    <col min="3074" max="3074" width="15.7109375" style="223" customWidth="1"/>
    <col min="3075" max="3075" width="41.42578125" style="223" customWidth="1"/>
    <col min="3076" max="3087" width="16.7109375" style="223" customWidth="1"/>
    <col min="3088" max="3088" width="18.140625" style="223" customWidth="1"/>
    <col min="3089" max="3328" width="15.85546875" style="223"/>
    <col min="3329" max="3329" width="2" style="223" customWidth="1"/>
    <col min="3330" max="3330" width="15.7109375" style="223" customWidth="1"/>
    <col min="3331" max="3331" width="41.42578125" style="223" customWidth="1"/>
    <col min="3332" max="3343" width="16.7109375" style="223" customWidth="1"/>
    <col min="3344" max="3344" width="18.140625" style="223" customWidth="1"/>
    <col min="3345" max="3584" width="15.85546875" style="223"/>
    <col min="3585" max="3585" width="2" style="223" customWidth="1"/>
    <col min="3586" max="3586" width="15.7109375" style="223" customWidth="1"/>
    <col min="3587" max="3587" width="41.42578125" style="223" customWidth="1"/>
    <col min="3588" max="3599" width="16.7109375" style="223" customWidth="1"/>
    <col min="3600" max="3600" width="18.140625" style="223" customWidth="1"/>
    <col min="3601" max="3840" width="15.85546875" style="223"/>
    <col min="3841" max="3841" width="2" style="223" customWidth="1"/>
    <col min="3842" max="3842" width="15.7109375" style="223" customWidth="1"/>
    <col min="3843" max="3843" width="41.42578125" style="223" customWidth="1"/>
    <col min="3844" max="3855" width="16.7109375" style="223" customWidth="1"/>
    <col min="3856" max="3856" width="18.140625" style="223" customWidth="1"/>
    <col min="3857" max="4096" width="15.85546875" style="223"/>
    <col min="4097" max="4097" width="2" style="223" customWidth="1"/>
    <col min="4098" max="4098" width="15.7109375" style="223" customWidth="1"/>
    <col min="4099" max="4099" width="41.42578125" style="223" customWidth="1"/>
    <col min="4100" max="4111" width="16.7109375" style="223" customWidth="1"/>
    <col min="4112" max="4112" width="18.140625" style="223" customWidth="1"/>
    <col min="4113" max="4352" width="15.85546875" style="223"/>
    <col min="4353" max="4353" width="2" style="223" customWidth="1"/>
    <col min="4354" max="4354" width="15.7109375" style="223" customWidth="1"/>
    <col min="4355" max="4355" width="41.42578125" style="223" customWidth="1"/>
    <col min="4356" max="4367" width="16.7109375" style="223" customWidth="1"/>
    <col min="4368" max="4368" width="18.140625" style="223" customWidth="1"/>
    <col min="4369" max="4608" width="15.85546875" style="223"/>
    <col min="4609" max="4609" width="2" style="223" customWidth="1"/>
    <col min="4610" max="4610" width="15.7109375" style="223" customWidth="1"/>
    <col min="4611" max="4611" width="41.42578125" style="223" customWidth="1"/>
    <col min="4612" max="4623" width="16.7109375" style="223" customWidth="1"/>
    <col min="4624" max="4624" width="18.140625" style="223" customWidth="1"/>
    <col min="4625" max="4864" width="15.85546875" style="223"/>
    <col min="4865" max="4865" width="2" style="223" customWidth="1"/>
    <col min="4866" max="4866" width="15.7109375" style="223" customWidth="1"/>
    <col min="4867" max="4867" width="41.42578125" style="223" customWidth="1"/>
    <col min="4868" max="4879" width="16.7109375" style="223" customWidth="1"/>
    <col min="4880" max="4880" width="18.140625" style="223" customWidth="1"/>
    <col min="4881" max="5120" width="15.85546875" style="223"/>
    <col min="5121" max="5121" width="2" style="223" customWidth="1"/>
    <col min="5122" max="5122" width="15.7109375" style="223" customWidth="1"/>
    <col min="5123" max="5123" width="41.42578125" style="223" customWidth="1"/>
    <col min="5124" max="5135" width="16.7109375" style="223" customWidth="1"/>
    <col min="5136" max="5136" width="18.140625" style="223" customWidth="1"/>
    <col min="5137" max="5376" width="15.85546875" style="223"/>
    <col min="5377" max="5377" width="2" style="223" customWidth="1"/>
    <col min="5378" max="5378" width="15.7109375" style="223" customWidth="1"/>
    <col min="5379" max="5379" width="41.42578125" style="223" customWidth="1"/>
    <col min="5380" max="5391" width="16.7109375" style="223" customWidth="1"/>
    <col min="5392" max="5392" width="18.140625" style="223" customWidth="1"/>
    <col min="5393" max="5632" width="15.85546875" style="223"/>
    <col min="5633" max="5633" width="2" style="223" customWidth="1"/>
    <col min="5634" max="5634" width="15.7109375" style="223" customWidth="1"/>
    <col min="5635" max="5635" width="41.42578125" style="223" customWidth="1"/>
    <col min="5636" max="5647" width="16.7109375" style="223" customWidth="1"/>
    <col min="5648" max="5648" width="18.140625" style="223" customWidth="1"/>
    <col min="5649" max="5888" width="15.85546875" style="223"/>
    <col min="5889" max="5889" width="2" style="223" customWidth="1"/>
    <col min="5890" max="5890" width="15.7109375" style="223" customWidth="1"/>
    <col min="5891" max="5891" width="41.42578125" style="223" customWidth="1"/>
    <col min="5892" max="5903" width="16.7109375" style="223" customWidth="1"/>
    <col min="5904" max="5904" width="18.140625" style="223" customWidth="1"/>
    <col min="5905" max="6144" width="15.85546875" style="223"/>
    <col min="6145" max="6145" width="2" style="223" customWidth="1"/>
    <col min="6146" max="6146" width="15.7109375" style="223" customWidth="1"/>
    <col min="6147" max="6147" width="41.42578125" style="223" customWidth="1"/>
    <col min="6148" max="6159" width="16.7109375" style="223" customWidth="1"/>
    <col min="6160" max="6160" width="18.140625" style="223" customWidth="1"/>
    <col min="6161" max="6400" width="15.85546875" style="223"/>
    <col min="6401" max="6401" width="2" style="223" customWidth="1"/>
    <col min="6402" max="6402" width="15.7109375" style="223" customWidth="1"/>
    <col min="6403" max="6403" width="41.42578125" style="223" customWidth="1"/>
    <col min="6404" max="6415" width="16.7109375" style="223" customWidth="1"/>
    <col min="6416" max="6416" width="18.140625" style="223" customWidth="1"/>
    <col min="6417" max="6656" width="15.85546875" style="223"/>
    <col min="6657" max="6657" width="2" style="223" customWidth="1"/>
    <col min="6658" max="6658" width="15.7109375" style="223" customWidth="1"/>
    <col min="6659" max="6659" width="41.42578125" style="223" customWidth="1"/>
    <col min="6660" max="6671" width="16.7109375" style="223" customWidth="1"/>
    <col min="6672" max="6672" width="18.140625" style="223" customWidth="1"/>
    <col min="6673" max="6912" width="15.85546875" style="223"/>
    <col min="6913" max="6913" width="2" style="223" customWidth="1"/>
    <col min="6914" max="6914" width="15.7109375" style="223" customWidth="1"/>
    <col min="6915" max="6915" width="41.42578125" style="223" customWidth="1"/>
    <col min="6916" max="6927" width="16.7109375" style="223" customWidth="1"/>
    <col min="6928" max="6928" width="18.140625" style="223" customWidth="1"/>
    <col min="6929" max="7168" width="15.85546875" style="223"/>
    <col min="7169" max="7169" width="2" style="223" customWidth="1"/>
    <col min="7170" max="7170" width="15.7109375" style="223" customWidth="1"/>
    <col min="7171" max="7171" width="41.42578125" style="223" customWidth="1"/>
    <col min="7172" max="7183" width="16.7109375" style="223" customWidth="1"/>
    <col min="7184" max="7184" width="18.140625" style="223" customWidth="1"/>
    <col min="7185" max="7424" width="15.85546875" style="223"/>
    <col min="7425" max="7425" width="2" style="223" customWidth="1"/>
    <col min="7426" max="7426" width="15.7109375" style="223" customWidth="1"/>
    <col min="7427" max="7427" width="41.42578125" style="223" customWidth="1"/>
    <col min="7428" max="7439" width="16.7109375" style="223" customWidth="1"/>
    <col min="7440" max="7440" width="18.140625" style="223" customWidth="1"/>
    <col min="7441" max="7680" width="15.85546875" style="223"/>
    <col min="7681" max="7681" width="2" style="223" customWidth="1"/>
    <col min="7682" max="7682" width="15.7109375" style="223" customWidth="1"/>
    <col min="7683" max="7683" width="41.42578125" style="223" customWidth="1"/>
    <col min="7684" max="7695" width="16.7109375" style="223" customWidth="1"/>
    <col min="7696" max="7696" width="18.140625" style="223" customWidth="1"/>
    <col min="7697" max="7936" width="15.85546875" style="223"/>
    <col min="7937" max="7937" width="2" style="223" customWidth="1"/>
    <col min="7938" max="7938" width="15.7109375" style="223" customWidth="1"/>
    <col min="7939" max="7939" width="41.42578125" style="223" customWidth="1"/>
    <col min="7940" max="7951" width="16.7109375" style="223" customWidth="1"/>
    <col min="7952" max="7952" width="18.140625" style="223" customWidth="1"/>
    <col min="7953" max="8192" width="15.85546875" style="223"/>
    <col min="8193" max="8193" width="2" style="223" customWidth="1"/>
    <col min="8194" max="8194" width="15.7109375" style="223" customWidth="1"/>
    <col min="8195" max="8195" width="41.42578125" style="223" customWidth="1"/>
    <col min="8196" max="8207" width="16.7109375" style="223" customWidth="1"/>
    <col min="8208" max="8208" width="18.140625" style="223" customWidth="1"/>
    <col min="8209" max="8448" width="15.85546875" style="223"/>
    <col min="8449" max="8449" width="2" style="223" customWidth="1"/>
    <col min="8450" max="8450" width="15.7109375" style="223" customWidth="1"/>
    <col min="8451" max="8451" width="41.42578125" style="223" customWidth="1"/>
    <col min="8452" max="8463" width="16.7109375" style="223" customWidth="1"/>
    <col min="8464" max="8464" width="18.140625" style="223" customWidth="1"/>
    <col min="8465" max="8704" width="15.85546875" style="223"/>
    <col min="8705" max="8705" width="2" style="223" customWidth="1"/>
    <col min="8706" max="8706" width="15.7109375" style="223" customWidth="1"/>
    <col min="8707" max="8707" width="41.42578125" style="223" customWidth="1"/>
    <col min="8708" max="8719" width="16.7109375" style="223" customWidth="1"/>
    <col min="8720" max="8720" width="18.140625" style="223" customWidth="1"/>
    <col min="8721" max="8960" width="15.85546875" style="223"/>
    <col min="8961" max="8961" width="2" style="223" customWidth="1"/>
    <col min="8962" max="8962" width="15.7109375" style="223" customWidth="1"/>
    <col min="8963" max="8963" width="41.42578125" style="223" customWidth="1"/>
    <col min="8964" max="8975" width="16.7109375" style="223" customWidth="1"/>
    <col min="8976" max="8976" width="18.140625" style="223" customWidth="1"/>
    <col min="8977" max="9216" width="15.85546875" style="223"/>
    <col min="9217" max="9217" width="2" style="223" customWidth="1"/>
    <col min="9218" max="9218" width="15.7109375" style="223" customWidth="1"/>
    <col min="9219" max="9219" width="41.42578125" style="223" customWidth="1"/>
    <col min="9220" max="9231" width="16.7109375" style="223" customWidth="1"/>
    <col min="9232" max="9232" width="18.140625" style="223" customWidth="1"/>
    <col min="9233" max="9472" width="15.85546875" style="223"/>
    <col min="9473" max="9473" width="2" style="223" customWidth="1"/>
    <col min="9474" max="9474" width="15.7109375" style="223" customWidth="1"/>
    <col min="9475" max="9475" width="41.42578125" style="223" customWidth="1"/>
    <col min="9476" max="9487" width="16.7109375" style="223" customWidth="1"/>
    <col min="9488" max="9488" width="18.140625" style="223" customWidth="1"/>
    <col min="9489" max="9728" width="15.85546875" style="223"/>
    <col min="9729" max="9729" width="2" style="223" customWidth="1"/>
    <col min="9730" max="9730" width="15.7109375" style="223" customWidth="1"/>
    <col min="9731" max="9731" width="41.42578125" style="223" customWidth="1"/>
    <col min="9732" max="9743" width="16.7109375" style="223" customWidth="1"/>
    <col min="9744" max="9744" width="18.140625" style="223" customWidth="1"/>
    <col min="9745" max="9984" width="15.85546875" style="223"/>
    <col min="9985" max="9985" width="2" style="223" customWidth="1"/>
    <col min="9986" max="9986" width="15.7109375" style="223" customWidth="1"/>
    <col min="9987" max="9987" width="41.42578125" style="223" customWidth="1"/>
    <col min="9988" max="9999" width="16.7109375" style="223" customWidth="1"/>
    <col min="10000" max="10000" width="18.140625" style="223" customWidth="1"/>
    <col min="10001" max="10240" width="15.85546875" style="223"/>
    <col min="10241" max="10241" width="2" style="223" customWidth="1"/>
    <col min="10242" max="10242" width="15.7109375" style="223" customWidth="1"/>
    <col min="10243" max="10243" width="41.42578125" style="223" customWidth="1"/>
    <col min="10244" max="10255" width="16.7109375" style="223" customWidth="1"/>
    <col min="10256" max="10256" width="18.140625" style="223" customWidth="1"/>
    <col min="10257" max="10496" width="15.85546875" style="223"/>
    <col min="10497" max="10497" width="2" style="223" customWidth="1"/>
    <col min="10498" max="10498" width="15.7109375" style="223" customWidth="1"/>
    <col min="10499" max="10499" width="41.42578125" style="223" customWidth="1"/>
    <col min="10500" max="10511" width="16.7109375" style="223" customWidth="1"/>
    <col min="10512" max="10512" width="18.140625" style="223" customWidth="1"/>
    <col min="10513" max="10752" width="15.85546875" style="223"/>
    <col min="10753" max="10753" width="2" style="223" customWidth="1"/>
    <col min="10754" max="10754" width="15.7109375" style="223" customWidth="1"/>
    <col min="10755" max="10755" width="41.42578125" style="223" customWidth="1"/>
    <col min="10756" max="10767" width="16.7109375" style="223" customWidth="1"/>
    <col min="10768" max="10768" width="18.140625" style="223" customWidth="1"/>
    <col min="10769" max="11008" width="15.85546875" style="223"/>
    <col min="11009" max="11009" width="2" style="223" customWidth="1"/>
    <col min="11010" max="11010" width="15.7109375" style="223" customWidth="1"/>
    <col min="11011" max="11011" width="41.42578125" style="223" customWidth="1"/>
    <col min="11012" max="11023" width="16.7109375" style="223" customWidth="1"/>
    <col min="11024" max="11024" width="18.140625" style="223" customWidth="1"/>
    <col min="11025" max="11264" width="15.85546875" style="223"/>
    <col min="11265" max="11265" width="2" style="223" customWidth="1"/>
    <col min="11266" max="11266" width="15.7109375" style="223" customWidth="1"/>
    <col min="11267" max="11267" width="41.42578125" style="223" customWidth="1"/>
    <col min="11268" max="11279" width="16.7109375" style="223" customWidth="1"/>
    <col min="11280" max="11280" width="18.140625" style="223" customWidth="1"/>
    <col min="11281" max="11520" width="15.85546875" style="223"/>
    <col min="11521" max="11521" width="2" style="223" customWidth="1"/>
    <col min="11522" max="11522" width="15.7109375" style="223" customWidth="1"/>
    <col min="11523" max="11523" width="41.42578125" style="223" customWidth="1"/>
    <col min="11524" max="11535" width="16.7109375" style="223" customWidth="1"/>
    <col min="11536" max="11536" width="18.140625" style="223" customWidth="1"/>
    <col min="11537" max="11776" width="15.85546875" style="223"/>
    <col min="11777" max="11777" width="2" style="223" customWidth="1"/>
    <col min="11778" max="11778" width="15.7109375" style="223" customWidth="1"/>
    <col min="11779" max="11779" width="41.42578125" style="223" customWidth="1"/>
    <col min="11780" max="11791" width="16.7109375" style="223" customWidth="1"/>
    <col min="11792" max="11792" width="18.140625" style="223" customWidth="1"/>
    <col min="11793" max="12032" width="15.85546875" style="223"/>
    <col min="12033" max="12033" width="2" style="223" customWidth="1"/>
    <col min="12034" max="12034" width="15.7109375" style="223" customWidth="1"/>
    <col min="12035" max="12035" width="41.42578125" style="223" customWidth="1"/>
    <col min="12036" max="12047" width="16.7109375" style="223" customWidth="1"/>
    <col min="12048" max="12048" width="18.140625" style="223" customWidth="1"/>
    <col min="12049" max="12288" width="15.85546875" style="223"/>
    <col min="12289" max="12289" width="2" style="223" customWidth="1"/>
    <col min="12290" max="12290" width="15.7109375" style="223" customWidth="1"/>
    <col min="12291" max="12291" width="41.42578125" style="223" customWidth="1"/>
    <col min="12292" max="12303" width="16.7109375" style="223" customWidth="1"/>
    <col min="12304" max="12304" width="18.140625" style="223" customWidth="1"/>
    <col min="12305" max="12544" width="15.85546875" style="223"/>
    <col min="12545" max="12545" width="2" style="223" customWidth="1"/>
    <col min="12546" max="12546" width="15.7109375" style="223" customWidth="1"/>
    <col min="12547" max="12547" width="41.42578125" style="223" customWidth="1"/>
    <col min="12548" max="12559" width="16.7109375" style="223" customWidth="1"/>
    <col min="12560" max="12560" width="18.140625" style="223" customWidth="1"/>
    <col min="12561" max="12800" width="15.85546875" style="223"/>
    <col min="12801" max="12801" width="2" style="223" customWidth="1"/>
    <col min="12802" max="12802" width="15.7109375" style="223" customWidth="1"/>
    <col min="12803" max="12803" width="41.42578125" style="223" customWidth="1"/>
    <col min="12804" max="12815" width="16.7109375" style="223" customWidth="1"/>
    <col min="12816" max="12816" width="18.140625" style="223" customWidth="1"/>
    <col min="12817" max="13056" width="15.85546875" style="223"/>
    <col min="13057" max="13057" width="2" style="223" customWidth="1"/>
    <col min="13058" max="13058" width="15.7109375" style="223" customWidth="1"/>
    <col min="13059" max="13059" width="41.42578125" style="223" customWidth="1"/>
    <col min="13060" max="13071" width="16.7109375" style="223" customWidth="1"/>
    <col min="13072" max="13072" width="18.140625" style="223" customWidth="1"/>
    <col min="13073" max="13312" width="15.85546875" style="223"/>
    <col min="13313" max="13313" width="2" style="223" customWidth="1"/>
    <col min="13314" max="13314" width="15.7109375" style="223" customWidth="1"/>
    <col min="13315" max="13315" width="41.42578125" style="223" customWidth="1"/>
    <col min="13316" max="13327" width="16.7109375" style="223" customWidth="1"/>
    <col min="13328" max="13328" width="18.140625" style="223" customWidth="1"/>
    <col min="13329" max="13568" width="15.85546875" style="223"/>
    <col min="13569" max="13569" width="2" style="223" customWidth="1"/>
    <col min="13570" max="13570" width="15.7109375" style="223" customWidth="1"/>
    <col min="13571" max="13571" width="41.42578125" style="223" customWidth="1"/>
    <col min="13572" max="13583" width="16.7109375" style="223" customWidth="1"/>
    <col min="13584" max="13584" width="18.140625" style="223" customWidth="1"/>
    <col min="13585" max="13824" width="15.85546875" style="223"/>
    <col min="13825" max="13825" width="2" style="223" customWidth="1"/>
    <col min="13826" max="13826" width="15.7109375" style="223" customWidth="1"/>
    <col min="13827" max="13827" width="41.42578125" style="223" customWidth="1"/>
    <col min="13828" max="13839" width="16.7109375" style="223" customWidth="1"/>
    <col min="13840" max="13840" width="18.140625" style="223" customWidth="1"/>
    <col min="13841" max="14080" width="15.85546875" style="223"/>
    <col min="14081" max="14081" width="2" style="223" customWidth="1"/>
    <col min="14082" max="14082" width="15.7109375" style="223" customWidth="1"/>
    <col min="14083" max="14083" width="41.42578125" style="223" customWidth="1"/>
    <col min="14084" max="14095" width="16.7109375" style="223" customWidth="1"/>
    <col min="14096" max="14096" width="18.140625" style="223" customWidth="1"/>
    <col min="14097" max="14336" width="15.85546875" style="223"/>
    <col min="14337" max="14337" width="2" style="223" customWidth="1"/>
    <col min="14338" max="14338" width="15.7109375" style="223" customWidth="1"/>
    <col min="14339" max="14339" width="41.42578125" style="223" customWidth="1"/>
    <col min="14340" max="14351" width="16.7109375" style="223" customWidth="1"/>
    <col min="14352" max="14352" width="18.140625" style="223" customWidth="1"/>
    <col min="14353" max="14592" width="15.85546875" style="223"/>
    <col min="14593" max="14593" width="2" style="223" customWidth="1"/>
    <col min="14594" max="14594" width="15.7109375" style="223" customWidth="1"/>
    <col min="14595" max="14595" width="41.42578125" style="223" customWidth="1"/>
    <col min="14596" max="14607" width="16.7109375" style="223" customWidth="1"/>
    <col min="14608" max="14608" width="18.140625" style="223" customWidth="1"/>
    <col min="14609" max="14848" width="15.85546875" style="223"/>
    <col min="14849" max="14849" width="2" style="223" customWidth="1"/>
    <col min="14850" max="14850" width="15.7109375" style="223" customWidth="1"/>
    <col min="14851" max="14851" width="41.42578125" style="223" customWidth="1"/>
    <col min="14852" max="14863" width="16.7109375" style="223" customWidth="1"/>
    <col min="14864" max="14864" width="18.140625" style="223" customWidth="1"/>
    <col min="14865" max="15104" width="15.85546875" style="223"/>
    <col min="15105" max="15105" width="2" style="223" customWidth="1"/>
    <col min="15106" max="15106" width="15.7109375" style="223" customWidth="1"/>
    <col min="15107" max="15107" width="41.42578125" style="223" customWidth="1"/>
    <col min="15108" max="15119" width="16.7109375" style="223" customWidth="1"/>
    <col min="15120" max="15120" width="18.140625" style="223" customWidth="1"/>
    <col min="15121" max="15360" width="15.85546875" style="223"/>
    <col min="15361" max="15361" width="2" style="223" customWidth="1"/>
    <col min="15362" max="15362" width="15.7109375" style="223" customWidth="1"/>
    <col min="15363" max="15363" width="41.42578125" style="223" customWidth="1"/>
    <col min="15364" max="15375" width="16.7109375" style="223" customWidth="1"/>
    <col min="15376" max="15376" width="18.140625" style="223" customWidth="1"/>
    <col min="15377" max="15616" width="15.85546875" style="223"/>
    <col min="15617" max="15617" width="2" style="223" customWidth="1"/>
    <col min="15618" max="15618" width="15.7109375" style="223" customWidth="1"/>
    <col min="15619" max="15619" width="41.42578125" style="223" customWidth="1"/>
    <col min="15620" max="15631" width="16.7109375" style="223" customWidth="1"/>
    <col min="15632" max="15632" width="18.140625" style="223" customWidth="1"/>
    <col min="15633" max="15872" width="15.85546875" style="223"/>
    <col min="15873" max="15873" width="2" style="223" customWidth="1"/>
    <col min="15874" max="15874" width="15.7109375" style="223" customWidth="1"/>
    <col min="15875" max="15875" width="41.42578125" style="223" customWidth="1"/>
    <col min="15876" max="15887" width="16.7109375" style="223" customWidth="1"/>
    <col min="15888" max="15888" width="18.140625" style="223" customWidth="1"/>
    <col min="15889" max="16128" width="15.85546875" style="223"/>
    <col min="16129" max="16129" width="2" style="223" customWidth="1"/>
    <col min="16130" max="16130" width="15.7109375" style="223" customWidth="1"/>
    <col min="16131" max="16131" width="41.42578125" style="223" customWidth="1"/>
    <col min="16132" max="16143" width="16.7109375" style="223" customWidth="1"/>
    <col min="16144" max="16144" width="18.140625" style="223" customWidth="1"/>
    <col min="16145" max="16384" width="15.85546875" style="223"/>
  </cols>
  <sheetData>
    <row r="1" spans="1:27" ht="20.25" customHeight="1" x14ac:dyDescent="0.25">
      <c r="B1" s="265"/>
      <c r="C1" s="524" t="s">
        <v>90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305"/>
      <c r="S1" s="305"/>
      <c r="T1" s="305"/>
      <c r="U1" s="305"/>
      <c r="V1" s="305"/>
      <c r="W1" s="305"/>
      <c r="X1" s="305"/>
      <c r="Y1" s="305"/>
      <c r="Z1" s="305"/>
      <c r="AA1" s="305"/>
    </row>
    <row r="2" spans="1:27" ht="16.5" thickBot="1" x14ac:dyDescent="0.3">
      <c r="B2" s="265" t="s">
        <v>1</v>
      </c>
      <c r="C2" s="265" t="s">
        <v>1</v>
      </c>
      <c r="D2" s="265"/>
      <c r="E2" s="265"/>
      <c r="F2" s="265"/>
      <c r="G2" s="265" t="s">
        <v>1</v>
      </c>
      <c r="H2" s="265"/>
      <c r="I2" s="265"/>
      <c r="J2" s="265"/>
      <c r="K2" s="265"/>
      <c r="L2" s="265"/>
      <c r="M2" s="265" t="s">
        <v>1</v>
      </c>
      <c r="N2" s="265"/>
      <c r="O2" s="265"/>
      <c r="P2" s="265" t="s">
        <v>1</v>
      </c>
      <c r="R2" s="305"/>
      <c r="S2" s="305"/>
      <c r="T2" s="305"/>
      <c r="U2" s="305"/>
      <c r="V2" s="305"/>
      <c r="W2" s="305"/>
      <c r="X2" s="305"/>
      <c r="Y2" s="305"/>
      <c r="Z2" s="305"/>
      <c r="AA2" s="305"/>
    </row>
    <row r="3" spans="1:27" ht="17.100000000000001" customHeight="1" x14ac:dyDescent="0.25">
      <c r="A3" s="223" t="s">
        <v>1</v>
      </c>
      <c r="B3" s="265" t="s">
        <v>1</v>
      </c>
      <c r="C3" s="525" t="s">
        <v>91</v>
      </c>
      <c r="D3" s="306" t="s">
        <v>2</v>
      </c>
      <c r="E3" s="306" t="s">
        <v>3</v>
      </c>
      <c r="F3" s="306" t="s">
        <v>4</v>
      </c>
      <c r="G3" s="306" t="s">
        <v>5</v>
      </c>
      <c r="H3" s="306" t="s">
        <v>6</v>
      </c>
      <c r="I3" s="306" t="s">
        <v>7</v>
      </c>
      <c r="J3" s="306" t="s">
        <v>8</v>
      </c>
      <c r="K3" s="306" t="s">
        <v>9</v>
      </c>
      <c r="L3" s="306" t="s">
        <v>10</v>
      </c>
      <c r="M3" s="306" t="s">
        <v>11</v>
      </c>
      <c r="N3" s="306" t="s">
        <v>12</v>
      </c>
      <c r="O3" s="306" t="s">
        <v>13</v>
      </c>
      <c r="P3" s="307">
        <v>2015</v>
      </c>
      <c r="R3" s="305"/>
      <c r="S3" s="305"/>
      <c r="T3" s="305"/>
      <c r="U3" s="305"/>
      <c r="V3" s="305"/>
      <c r="W3" s="305"/>
      <c r="X3" s="305"/>
      <c r="Y3" s="305"/>
      <c r="Z3" s="305"/>
      <c r="AA3" s="305"/>
    </row>
    <row r="4" spans="1:27" ht="10.5" customHeight="1" x14ac:dyDescent="0.25">
      <c r="B4" s="265" t="s">
        <v>1</v>
      </c>
      <c r="C4" s="526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308"/>
      <c r="R4" s="305"/>
      <c r="S4" s="305"/>
      <c r="T4" s="305"/>
      <c r="U4" s="305"/>
      <c r="V4" s="305"/>
      <c r="W4" s="305"/>
      <c r="X4" s="305"/>
      <c r="Y4" s="305"/>
      <c r="Z4" s="305"/>
      <c r="AA4" s="305"/>
    </row>
    <row r="5" spans="1:27" ht="17.100000000000001" customHeight="1" thickBot="1" x14ac:dyDescent="0.3">
      <c r="B5" s="265"/>
      <c r="C5" s="527"/>
      <c r="D5" s="309" t="s">
        <v>14</v>
      </c>
      <c r="E5" s="310" t="s">
        <v>14</v>
      </c>
      <c r="F5" s="310" t="s">
        <v>14</v>
      </c>
      <c r="G5" s="310" t="s">
        <v>14</v>
      </c>
      <c r="H5" s="310" t="s">
        <v>14</v>
      </c>
      <c r="I5" s="310" t="s">
        <v>14</v>
      </c>
      <c r="J5" s="310" t="s">
        <v>14</v>
      </c>
      <c r="K5" s="310" t="s">
        <v>14</v>
      </c>
      <c r="L5" s="310" t="s">
        <v>14</v>
      </c>
      <c r="M5" s="310" t="s">
        <v>14</v>
      </c>
      <c r="N5" s="310" t="s">
        <v>14</v>
      </c>
      <c r="O5" s="310" t="s">
        <v>14</v>
      </c>
      <c r="P5" s="311" t="s">
        <v>14</v>
      </c>
      <c r="R5" s="305"/>
      <c r="S5" s="305"/>
      <c r="T5" s="305"/>
      <c r="U5" s="305"/>
      <c r="V5" s="305"/>
      <c r="W5" s="305"/>
      <c r="X5" s="305"/>
      <c r="Y5" s="305"/>
      <c r="Z5" s="305"/>
      <c r="AA5" s="305"/>
    </row>
    <row r="6" spans="1:27" ht="15.95" customHeight="1" x14ac:dyDescent="0.25">
      <c r="B6" s="265" t="s">
        <v>69</v>
      </c>
      <c r="C6" s="312" t="s">
        <v>92</v>
      </c>
      <c r="D6" s="313">
        <v>181347031</v>
      </c>
      <c r="E6" s="313">
        <v>162813648</v>
      </c>
      <c r="F6" s="313">
        <v>164881349</v>
      </c>
      <c r="G6" s="313">
        <v>138307671</v>
      </c>
      <c r="H6" s="313">
        <v>137076286</v>
      </c>
      <c r="I6" s="313">
        <v>128692289</v>
      </c>
      <c r="J6" s="313">
        <v>141389121</v>
      </c>
      <c r="K6" s="313">
        <v>133232303</v>
      </c>
      <c r="L6" s="313">
        <v>136415988</v>
      </c>
      <c r="M6" s="313">
        <v>156955303</v>
      </c>
      <c r="N6" s="313">
        <v>164090463</v>
      </c>
      <c r="O6" s="313">
        <v>181756656</v>
      </c>
      <c r="P6" s="314">
        <v>1826958108</v>
      </c>
      <c r="Q6" s="315"/>
      <c r="R6" s="305"/>
      <c r="S6" s="305"/>
      <c r="T6" s="305"/>
      <c r="U6" s="305"/>
      <c r="V6" s="305"/>
      <c r="W6" s="305"/>
      <c r="X6" s="305"/>
      <c r="Y6" s="305"/>
      <c r="Z6" s="305"/>
      <c r="AA6" s="305"/>
    </row>
    <row r="7" spans="1:27" ht="15.95" customHeight="1" x14ac:dyDescent="0.25">
      <c r="B7" s="265" t="s">
        <v>69</v>
      </c>
      <c r="C7" s="316" t="s">
        <v>93</v>
      </c>
      <c r="D7" s="317">
        <v>52846134</v>
      </c>
      <c r="E7" s="317">
        <v>51527757</v>
      </c>
      <c r="F7" s="317">
        <v>54309701</v>
      </c>
      <c r="G7" s="317">
        <v>45791676</v>
      </c>
      <c r="H7" s="317">
        <v>49415718</v>
      </c>
      <c r="I7" s="317">
        <v>49913565</v>
      </c>
      <c r="J7" s="317">
        <v>54343845</v>
      </c>
      <c r="K7" s="317">
        <v>54722425</v>
      </c>
      <c r="L7" s="317">
        <v>46795037</v>
      </c>
      <c r="M7" s="317">
        <v>55978939</v>
      </c>
      <c r="N7" s="317">
        <v>58392181</v>
      </c>
      <c r="O7" s="317">
        <v>56777890</v>
      </c>
      <c r="P7" s="318">
        <v>630814868</v>
      </c>
      <c r="Q7" s="315" t="s">
        <v>1</v>
      </c>
      <c r="R7" s="305" t="s">
        <v>1</v>
      </c>
      <c r="S7" s="305"/>
      <c r="T7" s="305"/>
      <c r="U7" s="305"/>
      <c r="V7" s="305"/>
      <c r="W7" s="305"/>
      <c r="X7" s="305"/>
      <c r="Y7" s="305"/>
      <c r="Z7" s="305"/>
      <c r="AA7" s="305"/>
    </row>
    <row r="8" spans="1:27" ht="15.95" customHeight="1" x14ac:dyDescent="0.25">
      <c r="B8" s="265" t="s">
        <v>69</v>
      </c>
      <c r="C8" s="319" t="s">
        <v>94</v>
      </c>
      <c r="D8" s="317">
        <v>66000035</v>
      </c>
      <c r="E8" s="317">
        <v>59417265</v>
      </c>
      <c r="F8" s="317">
        <v>62591327</v>
      </c>
      <c r="G8" s="320">
        <v>57154244</v>
      </c>
      <c r="H8" s="320">
        <v>55289080</v>
      </c>
      <c r="I8" s="320">
        <v>50819016</v>
      </c>
      <c r="J8" s="320">
        <v>58206203</v>
      </c>
      <c r="K8" s="320">
        <v>58462586</v>
      </c>
      <c r="L8" s="320">
        <v>54854362</v>
      </c>
      <c r="M8" s="320">
        <v>59553895</v>
      </c>
      <c r="N8" s="320">
        <v>60002705</v>
      </c>
      <c r="O8" s="320">
        <v>66983997</v>
      </c>
      <c r="P8" s="321">
        <v>709334715</v>
      </c>
      <c r="Q8" s="315"/>
      <c r="R8" s="305" t="s">
        <v>1</v>
      </c>
      <c r="S8" s="305"/>
      <c r="T8" s="305"/>
      <c r="U8" s="305"/>
      <c r="V8" s="305"/>
      <c r="W8" s="305"/>
      <c r="X8" s="305"/>
      <c r="Y8" s="305"/>
      <c r="Z8" s="305"/>
      <c r="AA8" s="305"/>
    </row>
    <row r="9" spans="1:27" ht="15.95" customHeight="1" x14ac:dyDescent="0.25">
      <c r="B9" s="265" t="s">
        <v>69</v>
      </c>
      <c r="C9" s="322" t="s">
        <v>95</v>
      </c>
      <c r="D9" s="320">
        <v>30579099</v>
      </c>
      <c r="E9" s="320">
        <v>26928782</v>
      </c>
      <c r="F9" s="320">
        <v>27641172</v>
      </c>
      <c r="G9" s="323">
        <v>23868439</v>
      </c>
      <c r="H9" s="323">
        <v>21769251</v>
      </c>
      <c r="I9" s="323">
        <v>21422589</v>
      </c>
      <c r="J9" s="323">
        <v>22664846</v>
      </c>
      <c r="K9" s="323">
        <v>23756385</v>
      </c>
      <c r="L9" s="323">
        <v>24178735</v>
      </c>
      <c r="M9" s="323">
        <v>26062427</v>
      </c>
      <c r="N9" s="323">
        <v>27845422</v>
      </c>
      <c r="O9" s="323">
        <v>32310099</v>
      </c>
      <c r="P9" s="324">
        <v>309027246</v>
      </c>
      <c r="Q9" s="315"/>
      <c r="R9" s="305"/>
      <c r="S9" s="305"/>
      <c r="T9" s="305"/>
      <c r="U9" s="305"/>
      <c r="V9" s="305"/>
      <c r="W9" s="305"/>
      <c r="X9" s="305"/>
      <c r="Y9" s="305"/>
      <c r="Z9" s="305"/>
      <c r="AA9" s="305"/>
    </row>
    <row r="10" spans="1:27" ht="15.95" customHeight="1" x14ac:dyDescent="0.25">
      <c r="B10" s="265" t="s">
        <v>69</v>
      </c>
      <c r="C10" s="316" t="s">
        <v>96</v>
      </c>
      <c r="D10" s="323">
        <v>20924962</v>
      </c>
      <c r="E10" s="323">
        <v>16632983</v>
      </c>
      <c r="F10" s="323">
        <v>17476416</v>
      </c>
      <c r="G10" s="317">
        <v>17487470</v>
      </c>
      <c r="H10" s="317">
        <v>15648623</v>
      </c>
      <c r="I10" s="317">
        <v>14821928</v>
      </c>
      <c r="J10" s="317">
        <v>16612685</v>
      </c>
      <c r="K10" s="317">
        <v>16762185</v>
      </c>
      <c r="L10" s="317">
        <v>15329477</v>
      </c>
      <c r="M10" s="317">
        <v>16407299</v>
      </c>
      <c r="N10" s="317">
        <v>17921915</v>
      </c>
      <c r="O10" s="317">
        <v>20787050</v>
      </c>
      <c r="P10" s="324">
        <v>206812993</v>
      </c>
      <c r="Q10" s="315" t="s">
        <v>1</v>
      </c>
      <c r="R10" s="305" t="s">
        <v>1</v>
      </c>
      <c r="S10" s="305"/>
      <c r="T10" s="305"/>
      <c r="U10" s="305"/>
      <c r="V10" s="305"/>
      <c r="W10" s="305"/>
      <c r="X10" s="305"/>
      <c r="Y10" s="305"/>
      <c r="Z10" s="305"/>
      <c r="AA10" s="305"/>
    </row>
    <row r="11" spans="1:27" ht="15.95" customHeight="1" x14ac:dyDescent="0.25">
      <c r="B11" s="265" t="s">
        <v>69</v>
      </c>
      <c r="C11" s="316" t="s">
        <v>97</v>
      </c>
      <c r="D11" s="320">
        <v>794101</v>
      </c>
      <c r="E11" s="320">
        <v>1197336</v>
      </c>
      <c r="F11" s="320">
        <v>1851754</v>
      </c>
      <c r="G11" s="320">
        <v>1787084</v>
      </c>
      <c r="H11" s="320">
        <v>1264355</v>
      </c>
      <c r="I11" s="320">
        <v>697006</v>
      </c>
      <c r="J11" s="320">
        <v>992887</v>
      </c>
      <c r="K11" s="320">
        <v>706864</v>
      </c>
      <c r="L11" s="320">
        <v>603771</v>
      </c>
      <c r="M11" s="320">
        <v>787365</v>
      </c>
      <c r="N11" s="320">
        <v>700991</v>
      </c>
      <c r="O11" s="320">
        <v>1560759</v>
      </c>
      <c r="P11" s="324">
        <v>12944273</v>
      </c>
      <c r="Q11" s="315"/>
      <c r="R11" s="305"/>
      <c r="S11" s="305"/>
      <c r="T11" s="305"/>
      <c r="U11" s="325"/>
      <c r="V11" s="325"/>
      <c r="W11" s="305"/>
      <c r="X11" s="305"/>
      <c r="Y11" s="305"/>
      <c r="Z11" s="305"/>
      <c r="AA11" s="305"/>
    </row>
    <row r="12" spans="1:27" ht="15.95" customHeight="1" thickBot="1" x14ac:dyDescent="0.3">
      <c r="B12" s="265" t="s">
        <v>1</v>
      </c>
      <c r="C12" s="326" t="s">
        <v>69</v>
      </c>
      <c r="D12" s="327">
        <v>352491362</v>
      </c>
      <c r="E12" s="327">
        <v>318517771</v>
      </c>
      <c r="F12" s="327">
        <v>328751719</v>
      </c>
      <c r="G12" s="327">
        <v>284396584</v>
      </c>
      <c r="H12" s="327">
        <v>280463313</v>
      </c>
      <c r="I12" s="327">
        <v>266366393</v>
      </c>
      <c r="J12" s="327">
        <v>294209587</v>
      </c>
      <c r="K12" s="327">
        <v>287642748</v>
      </c>
      <c r="L12" s="327">
        <v>278177370</v>
      </c>
      <c r="M12" s="327">
        <v>315745228</v>
      </c>
      <c r="N12" s="327">
        <v>328953677</v>
      </c>
      <c r="O12" s="327">
        <v>360176451</v>
      </c>
      <c r="P12" s="328">
        <v>3695892203</v>
      </c>
      <c r="Q12" s="329">
        <f>P12/P30</f>
        <v>0.31536818172165526</v>
      </c>
      <c r="R12" s="305" t="s">
        <v>1</v>
      </c>
      <c r="S12" s="305"/>
      <c r="T12" s="305"/>
      <c r="U12" s="330"/>
      <c r="V12" s="305"/>
      <c r="W12" s="305"/>
      <c r="X12" s="305"/>
      <c r="Y12" s="305"/>
      <c r="Z12" s="305"/>
      <c r="AA12" s="305"/>
    </row>
    <row r="13" spans="1:27" ht="15.95" customHeight="1" x14ac:dyDescent="0.25">
      <c r="B13" s="265" t="s">
        <v>83</v>
      </c>
      <c r="C13" s="322" t="s">
        <v>98</v>
      </c>
      <c r="D13" s="331">
        <v>142400826</v>
      </c>
      <c r="E13" s="331">
        <v>124528788</v>
      </c>
      <c r="F13" s="331">
        <v>130753766</v>
      </c>
      <c r="G13" s="331">
        <v>113774008</v>
      </c>
      <c r="H13" s="331">
        <v>104481577</v>
      </c>
      <c r="I13" s="331">
        <v>101374789</v>
      </c>
      <c r="J13" s="331">
        <v>108770765</v>
      </c>
      <c r="K13" s="331">
        <v>105229588</v>
      </c>
      <c r="L13" s="331">
        <v>103624749</v>
      </c>
      <c r="M13" s="331">
        <v>118975704</v>
      </c>
      <c r="N13" s="331">
        <v>126295461</v>
      </c>
      <c r="O13" s="331">
        <v>149426392</v>
      </c>
      <c r="P13" s="332">
        <v>1429636413</v>
      </c>
      <c r="Q13" s="329"/>
      <c r="R13" s="305" t="s">
        <v>1</v>
      </c>
      <c r="S13" s="305"/>
      <c r="T13" s="305"/>
      <c r="U13" s="330"/>
      <c r="V13" s="305"/>
      <c r="W13" s="305"/>
      <c r="X13" s="305"/>
      <c r="Y13" s="305"/>
      <c r="Z13" s="305"/>
      <c r="AA13" s="305"/>
    </row>
    <row r="14" spans="1:27" ht="15.95" customHeight="1" x14ac:dyDescent="0.25">
      <c r="B14" s="265" t="s">
        <v>83</v>
      </c>
      <c r="C14" s="322" t="s">
        <v>99</v>
      </c>
      <c r="D14" s="331">
        <v>89814576</v>
      </c>
      <c r="E14" s="331">
        <v>83422871</v>
      </c>
      <c r="F14" s="331">
        <v>87171611</v>
      </c>
      <c r="G14" s="331">
        <v>82051625</v>
      </c>
      <c r="H14" s="331">
        <v>82889771</v>
      </c>
      <c r="I14" s="331">
        <v>79039146</v>
      </c>
      <c r="J14" s="331">
        <v>81590019</v>
      </c>
      <c r="K14" s="331">
        <v>83477852</v>
      </c>
      <c r="L14" s="331">
        <v>84373961</v>
      </c>
      <c r="M14" s="331">
        <v>95584823</v>
      </c>
      <c r="N14" s="331">
        <v>93768683</v>
      </c>
      <c r="O14" s="331">
        <v>98250061</v>
      </c>
      <c r="P14" s="324">
        <v>1041434999</v>
      </c>
      <c r="Q14" s="329"/>
      <c r="R14" s="305" t="s">
        <v>1</v>
      </c>
      <c r="S14" s="305"/>
      <c r="T14" s="305"/>
      <c r="U14" s="330"/>
      <c r="V14" s="305"/>
      <c r="W14" s="305"/>
      <c r="X14" s="305"/>
      <c r="Y14" s="305"/>
      <c r="Z14" s="305"/>
      <c r="AA14" s="305"/>
    </row>
    <row r="15" spans="1:27" ht="15.95" customHeight="1" x14ac:dyDescent="0.25">
      <c r="B15" s="265" t="s">
        <v>83</v>
      </c>
      <c r="C15" s="322" t="s">
        <v>100</v>
      </c>
      <c r="D15" s="331">
        <v>93086600</v>
      </c>
      <c r="E15" s="331">
        <v>81741563</v>
      </c>
      <c r="F15" s="331">
        <v>84097923</v>
      </c>
      <c r="G15" s="331">
        <v>78757616</v>
      </c>
      <c r="H15" s="331">
        <v>75131523</v>
      </c>
      <c r="I15" s="331">
        <v>75051537</v>
      </c>
      <c r="J15" s="331">
        <v>80345853</v>
      </c>
      <c r="K15" s="331">
        <v>75550681</v>
      </c>
      <c r="L15" s="331">
        <v>77416741</v>
      </c>
      <c r="M15" s="331">
        <v>82294673</v>
      </c>
      <c r="N15" s="331">
        <v>85634501</v>
      </c>
      <c r="O15" s="331">
        <v>96745511</v>
      </c>
      <c r="P15" s="324">
        <v>985854722</v>
      </c>
      <c r="Q15" s="329"/>
      <c r="R15" s="305" t="s">
        <v>1</v>
      </c>
      <c r="S15" s="305"/>
      <c r="T15" s="305"/>
      <c r="U15" s="305"/>
      <c r="V15" s="305"/>
      <c r="W15" s="305"/>
      <c r="X15" s="305"/>
      <c r="Y15" s="305"/>
      <c r="Z15" s="305"/>
      <c r="AA15" s="305"/>
    </row>
    <row r="16" spans="1:27" ht="15.95" customHeight="1" x14ac:dyDescent="0.25">
      <c r="B16" s="265" t="s">
        <v>83</v>
      </c>
      <c r="C16" s="322" t="s">
        <v>101</v>
      </c>
      <c r="D16" s="331">
        <v>22257411</v>
      </c>
      <c r="E16" s="331">
        <v>19628138</v>
      </c>
      <c r="F16" s="331">
        <v>19202626</v>
      </c>
      <c r="G16" s="331">
        <v>17107086</v>
      </c>
      <c r="H16" s="331">
        <v>15278705</v>
      </c>
      <c r="I16" s="331">
        <v>16767712</v>
      </c>
      <c r="J16" s="331">
        <v>20443414</v>
      </c>
      <c r="K16" s="331">
        <v>19067585</v>
      </c>
      <c r="L16" s="331">
        <v>16941635</v>
      </c>
      <c r="M16" s="331">
        <v>16130422</v>
      </c>
      <c r="N16" s="331">
        <v>18024178</v>
      </c>
      <c r="O16" s="331">
        <v>21260022</v>
      </c>
      <c r="P16" s="324">
        <v>222108934</v>
      </c>
      <c r="Q16" s="329"/>
      <c r="R16" s="305"/>
      <c r="S16" s="305"/>
      <c r="T16" s="305"/>
      <c r="U16" s="305"/>
      <c r="V16" s="305"/>
      <c r="W16" s="305"/>
      <c r="X16" s="305"/>
      <c r="Y16" s="305"/>
      <c r="Z16" s="305"/>
      <c r="AA16" s="305"/>
    </row>
    <row r="17" spans="2:27" ht="15.95" customHeight="1" x14ac:dyDescent="0.25">
      <c r="B17" s="265" t="s">
        <v>83</v>
      </c>
      <c r="C17" s="322" t="s">
        <v>102</v>
      </c>
      <c r="D17" s="331">
        <v>38739755</v>
      </c>
      <c r="E17" s="331">
        <v>34879726</v>
      </c>
      <c r="F17" s="331">
        <v>36893376</v>
      </c>
      <c r="G17" s="331">
        <v>34999443</v>
      </c>
      <c r="H17" s="331">
        <v>34766019</v>
      </c>
      <c r="I17" s="331">
        <v>34693477</v>
      </c>
      <c r="J17" s="331">
        <v>40325663</v>
      </c>
      <c r="K17" s="331">
        <v>40279067</v>
      </c>
      <c r="L17" s="331">
        <v>37750183</v>
      </c>
      <c r="M17" s="331">
        <v>38193924</v>
      </c>
      <c r="N17" s="331">
        <v>37391934</v>
      </c>
      <c r="O17" s="331">
        <v>42240094</v>
      </c>
      <c r="P17" s="324">
        <v>451152661</v>
      </c>
      <c r="Q17" s="329"/>
      <c r="R17" s="305" t="s">
        <v>1</v>
      </c>
      <c r="S17" s="305"/>
      <c r="T17" s="305"/>
      <c r="U17" s="305"/>
      <c r="V17" s="305"/>
      <c r="W17" s="305"/>
      <c r="X17" s="305"/>
      <c r="Y17" s="305"/>
      <c r="Z17" s="305"/>
      <c r="AA17" s="305"/>
    </row>
    <row r="18" spans="2:27" ht="17.100000000000001" customHeight="1" x14ac:dyDescent="0.25">
      <c r="B18" s="265" t="s">
        <v>83</v>
      </c>
      <c r="C18" s="322" t="s">
        <v>103</v>
      </c>
      <c r="D18" s="331">
        <v>36259682</v>
      </c>
      <c r="E18" s="331">
        <v>31927002</v>
      </c>
      <c r="F18" s="331">
        <v>39269058</v>
      </c>
      <c r="G18" s="331">
        <v>37282412</v>
      </c>
      <c r="H18" s="331">
        <v>39998041</v>
      </c>
      <c r="I18" s="331">
        <v>39730193</v>
      </c>
      <c r="J18" s="331">
        <v>38481041</v>
      </c>
      <c r="K18" s="331">
        <v>36794520</v>
      </c>
      <c r="L18" s="331">
        <v>35933413</v>
      </c>
      <c r="M18" s="331">
        <v>29618040</v>
      </c>
      <c r="N18" s="331">
        <v>38323242</v>
      </c>
      <c r="O18" s="331">
        <v>46103197</v>
      </c>
      <c r="P18" s="324">
        <v>449719841</v>
      </c>
      <c r="Q18" s="329"/>
      <c r="R18" s="305"/>
      <c r="S18" s="305"/>
      <c r="T18" s="305"/>
      <c r="U18" s="305"/>
      <c r="V18" s="305"/>
      <c r="W18" s="305"/>
      <c r="X18" s="305"/>
      <c r="Y18" s="305"/>
      <c r="Z18" s="305"/>
      <c r="AA18" s="305"/>
    </row>
    <row r="19" spans="2:27" ht="17.100000000000001" customHeight="1" thickBot="1" x14ac:dyDescent="0.3">
      <c r="B19" s="265"/>
      <c r="C19" s="326" t="s">
        <v>83</v>
      </c>
      <c r="D19" s="333">
        <v>422558850</v>
      </c>
      <c r="E19" s="333">
        <v>376128088</v>
      </c>
      <c r="F19" s="333">
        <v>397388360</v>
      </c>
      <c r="G19" s="333">
        <v>363972190</v>
      </c>
      <c r="H19" s="333">
        <v>352545636</v>
      </c>
      <c r="I19" s="333">
        <v>346656854</v>
      </c>
      <c r="J19" s="333">
        <v>369956755</v>
      </c>
      <c r="K19" s="333">
        <v>360399293</v>
      </c>
      <c r="L19" s="333">
        <v>356040683</v>
      </c>
      <c r="M19" s="333">
        <v>380797586</v>
      </c>
      <c r="N19" s="333">
        <v>399437999</v>
      </c>
      <c r="O19" s="333">
        <v>454025277</v>
      </c>
      <c r="P19" s="334">
        <v>4579907571</v>
      </c>
      <c r="Q19" s="329">
        <f>P19/P30</f>
        <v>0.3908006629487491</v>
      </c>
      <c r="R19" s="305"/>
      <c r="S19" s="305"/>
      <c r="T19" s="305"/>
      <c r="U19" s="305"/>
      <c r="V19" s="305"/>
      <c r="W19" s="305"/>
      <c r="X19" s="305"/>
      <c r="Y19" s="305"/>
      <c r="Z19" s="305"/>
      <c r="AA19" s="305"/>
    </row>
    <row r="20" spans="2:27" ht="17.100000000000001" customHeight="1" x14ac:dyDescent="0.25">
      <c r="B20" s="265" t="s">
        <v>75</v>
      </c>
      <c r="C20" s="322" t="s">
        <v>104</v>
      </c>
      <c r="D20" s="331">
        <v>52192121</v>
      </c>
      <c r="E20" s="331">
        <v>44912082</v>
      </c>
      <c r="F20" s="331">
        <v>43237478</v>
      </c>
      <c r="G20" s="331">
        <v>37380612</v>
      </c>
      <c r="H20" s="331">
        <v>33419574</v>
      </c>
      <c r="I20" s="331">
        <v>35719673</v>
      </c>
      <c r="J20" s="331">
        <v>45148027</v>
      </c>
      <c r="K20" s="331">
        <v>40744035</v>
      </c>
      <c r="L20" s="331">
        <v>35610238</v>
      </c>
      <c r="M20" s="331">
        <v>36776141</v>
      </c>
      <c r="N20" s="331">
        <v>40320718</v>
      </c>
      <c r="O20" s="331">
        <v>50242430</v>
      </c>
      <c r="P20" s="324">
        <v>495703129</v>
      </c>
      <c r="Q20" s="329"/>
      <c r="R20" s="305" t="s">
        <v>1</v>
      </c>
      <c r="S20" s="305"/>
      <c r="T20" s="305"/>
      <c r="U20" s="305"/>
      <c r="V20" s="305"/>
      <c r="W20" s="305"/>
      <c r="X20" s="305"/>
      <c r="Y20" s="305"/>
      <c r="Z20" s="305"/>
      <c r="AA20" s="305"/>
    </row>
    <row r="21" spans="2:27" ht="17.100000000000001" customHeight="1" x14ac:dyDescent="0.25">
      <c r="B21" s="265" t="s">
        <v>75</v>
      </c>
      <c r="C21" s="322" t="s">
        <v>105</v>
      </c>
      <c r="D21" s="331">
        <v>29523390</v>
      </c>
      <c r="E21" s="331">
        <v>25741297</v>
      </c>
      <c r="F21" s="331">
        <v>26515819</v>
      </c>
      <c r="G21" s="331">
        <v>24892650</v>
      </c>
      <c r="H21" s="331">
        <v>21152256</v>
      </c>
      <c r="I21" s="331">
        <v>21967844</v>
      </c>
      <c r="J21" s="331">
        <v>25408963</v>
      </c>
      <c r="K21" s="331">
        <v>23868790</v>
      </c>
      <c r="L21" s="331">
        <v>21837207</v>
      </c>
      <c r="M21" s="331">
        <v>24062756</v>
      </c>
      <c r="N21" s="331">
        <v>24557982</v>
      </c>
      <c r="O21" s="331">
        <v>28366043</v>
      </c>
      <c r="P21" s="324">
        <v>297894997</v>
      </c>
      <c r="Q21" s="329" t="s">
        <v>1</v>
      </c>
      <c r="R21" s="305"/>
      <c r="S21" s="305"/>
      <c r="T21" s="305"/>
      <c r="U21" s="305"/>
      <c r="V21" s="305"/>
      <c r="W21" s="305"/>
      <c r="X21" s="305"/>
      <c r="Y21" s="305"/>
      <c r="Z21" s="305"/>
      <c r="AA21" s="305"/>
    </row>
    <row r="22" spans="2:27" ht="17.100000000000001" customHeight="1" x14ac:dyDescent="0.25">
      <c r="B22" s="265" t="s">
        <v>75</v>
      </c>
      <c r="C22" s="322" t="s">
        <v>106</v>
      </c>
      <c r="D22" s="331">
        <v>14033251</v>
      </c>
      <c r="E22" s="331">
        <v>12060062</v>
      </c>
      <c r="F22" s="331">
        <v>12409665</v>
      </c>
      <c r="G22" s="331">
        <v>11548302</v>
      </c>
      <c r="H22" s="331">
        <v>11003439</v>
      </c>
      <c r="I22" s="331">
        <v>10494496</v>
      </c>
      <c r="J22" s="331">
        <v>11761461</v>
      </c>
      <c r="K22" s="331">
        <v>12070300</v>
      </c>
      <c r="L22" s="331">
        <v>11077307</v>
      </c>
      <c r="M22" s="331">
        <v>12220007</v>
      </c>
      <c r="N22" s="331">
        <v>11913105</v>
      </c>
      <c r="O22" s="331">
        <v>13810887</v>
      </c>
      <c r="P22" s="324">
        <v>144402282</v>
      </c>
      <c r="Q22" s="329" t="s">
        <v>1</v>
      </c>
      <c r="R22" s="305"/>
      <c r="S22" s="305"/>
      <c r="T22" s="305"/>
      <c r="U22" s="305"/>
      <c r="V22" s="305"/>
      <c r="W22" s="305"/>
      <c r="X22" s="305"/>
      <c r="Y22" s="305"/>
      <c r="Z22" s="305"/>
      <c r="AA22" s="305"/>
    </row>
    <row r="23" spans="2:27" ht="17.100000000000001" customHeight="1" x14ac:dyDescent="0.25">
      <c r="B23" s="265" t="s">
        <v>75</v>
      </c>
      <c r="C23" s="322" t="s">
        <v>107</v>
      </c>
      <c r="D23" s="331">
        <v>30173339</v>
      </c>
      <c r="E23" s="331">
        <v>27419256</v>
      </c>
      <c r="F23" s="331">
        <v>28320168</v>
      </c>
      <c r="G23" s="331">
        <v>23476284</v>
      </c>
      <c r="H23" s="331">
        <v>22947705</v>
      </c>
      <c r="I23" s="331">
        <v>25369527</v>
      </c>
      <c r="J23" s="331">
        <v>29291017</v>
      </c>
      <c r="K23" s="331">
        <v>29384627</v>
      </c>
      <c r="L23" s="331">
        <v>28336757</v>
      </c>
      <c r="M23" s="331">
        <v>28711309</v>
      </c>
      <c r="N23" s="331">
        <v>29452780</v>
      </c>
      <c r="O23" s="331">
        <v>32593574</v>
      </c>
      <c r="P23" s="324">
        <v>335476343</v>
      </c>
      <c r="Q23" s="329" t="s">
        <v>1</v>
      </c>
      <c r="R23" s="305" t="s">
        <v>1</v>
      </c>
      <c r="S23" s="305" t="s">
        <v>1</v>
      </c>
      <c r="T23" s="305"/>
      <c r="U23" s="305"/>
      <c r="V23" s="305"/>
      <c r="W23" s="305"/>
      <c r="X23" s="305"/>
      <c r="Y23" s="305"/>
      <c r="Z23" s="305"/>
      <c r="AA23" s="305"/>
    </row>
    <row r="24" spans="2:27" ht="17.100000000000001" customHeight="1" x14ac:dyDescent="0.25">
      <c r="B24" s="265" t="s">
        <v>75</v>
      </c>
      <c r="C24" s="322" t="s">
        <v>108</v>
      </c>
      <c r="D24" s="331">
        <v>9960694</v>
      </c>
      <c r="E24" s="331">
        <v>8811388</v>
      </c>
      <c r="F24" s="331">
        <v>9189652</v>
      </c>
      <c r="G24" s="331">
        <v>8465784</v>
      </c>
      <c r="H24" s="331">
        <v>7976134</v>
      </c>
      <c r="I24" s="331">
        <v>7659122</v>
      </c>
      <c r="J24" s="331">
        <v>8858164</v>
      </c>
      <c r="K24" s="331">
        <v>8971168</v>
      </c>
      <c r="L24" s="331">
        <v>7815062</v>
      </c>
      <c r="M24" s="331">
        <v>9057896</v>
      </c>
      <c r="N24" s="331">
        <v>8683556</v>
      </c>
      <c r="O24" s="331">
        <v>10490530</v>
      </c>
      <c r="P24" s="324">
        <v>105939150</v>
      </c>
      <c r="Q24" s="329"/>
      <c r="R24" s="305" t="s">
        <v>1</v>
      </c>
      <c r="S24" s="305" t="s">
        <v>1</v>
      </c>
      <c r="T24" s="305"/>
      <c r="U24" s="305"/>
      <c r="V24" s="305"/>
      <c r="W24" s="305"/>
      <c r="X24" s="305"/>
      <c r="Y24" s="305"/>
      <c r="Z24" s="305"/>
      <c r="AA24" s="305"/>
    </row>
    <row r="25" spans="2:27" ht="17.100000000000001" customHeight="1" x14ac:dyDescent="0.25">
      <c r="B25" s="265" t="s">
        <v>75</v>
      </c>
      <c r="C25" s="322" t="s">
        <v>103</v>
      </c>
      <c r="D25" s="331">
        <v>104943483</v>
      </c>
      <c r="E25" s="331">
        <v>76924539</v>
      </c>
      <c r="F25" s="331">
        <v>74259864</v>
      </c>
      <c r="G25" s="331">
        <v>3068232</v>
      </c>
      <c r="H25" s="331">
        <v>3449933</v>
      </c>
      <c r="I25" s="331">
        <v>2947958</v>
      </c>
      <c r="J25" s="331">
        <v>3269573</v>
      </c>
      <c r="K25" s="331">
        <v>4302569</v>
      </c>
      <c r="L25" s="331">
        <v>4772350</v>
      </c>
      <c r="M25" s="331">
        <v>87544960</v>
      </c>
      <c r="N25" s="331">
        <v>83861978</v>
      </c>
      <c r="O25" s="331">
        <v>127751636</v>
      </c>
      <c r="P25" s="324">
        <v>577097075</v>
      </c>
      <c r="Q25" s="329" t="s">
        <v>1</v>
      </c>
      <c r="R25" s="305"/>
      <c r="S25" s="305"/>
      <c r="T25" s="305"/>
      <c r="U25" s="305"/>
      <c r="V25" s="305"/>
      <c r="W25" s="305"/>
      <c r="X25" s="305"/>
      <c r="Y25" s="305"/>
      <c r="Z25" s="305"/>
      <c r="AA25" s="305"/>
    </row>
    <row r="26" spans="2:27" ht="17.100000000000001" customHeight="1" thickBot="1" x14ac:dyDescent="0.3">
      <c r="B26" s="265" t="s">
        <v>1</v>
      </c>
      <c r="C26" s="326" t="s">
        <v>75</v>
      </c>
      <c r="D26" s="333">
        <v>240826278</v>
      </c>
      <c r="E26" s="333">
        <v>195868624</v>
      </c>
      <c r="F26" s="333">
        <v>193932646</v>
      </c>
      <c r="G26" s="333">
        <v>108831864</v>
      </c>
      <c r="H26" s="333">
        <v>99949041</v>
      </c>
      <c r="I26" s="333">
        <v>104158620</v>
      </c>
      <c r="J26" s="333">
        <v>123737205</v>
      </c>
      <c r="K26" s="333">
        <v>119341489</v>
      </c>
      <c r="L26" s="333">
        <v>109448921</v>
      </c>
      <c r="M26" s="333">
        <v>198373069</v>
      </c>
      <c r="N26" s="333">
        <v>198790119</v>
      </c>
      <c r="O26" s="333">
        <v>263255100</v>
      </c>
      <c r="P26" s="334">
        <v>1956512976</v>
      </c>
      <c r="Q26" s="329">
        <f>P26/P30</f>
        <v>0.16694803470055228</v>
      </c>
      <c r="R26" s="305"/>
      <c r="S26" s="305"/>
      <c r="T26" s="305"/>
      <c r="U26" s="305"/>
      <c r="V26" s="305"/>
      <c r="W26" s="305"/>
      <c r="X26" s="305"/>
      <c r="Y26" s="305"/>
      <c r="Z26" s="305"/>
      <c r="AA26" s="305"/>
    </row>
    <row r="27" spans="2:27" ht="17.100000000000001" customHeight="1" x14ac:dyDescent="0.25">
      <c r="B27" s="265"/>
      <c r="C27" s="335" t="s">
        <v>109</v>
      </c>
      <c r="D27" s="336">
        <v>29877000</v>
      </c>
      <c r="E27" s="336">
        <v>40320000</v>
      </c>
      <c r="F27" s="337">
        <v>59452000</v>
      </c>
      <c r="G27" s="336">
        <v>125040000</v>
      </c>
      <c r="H27" s="336">
        <v>130080000</v>
      </c>
      <c r="I27" s="336">
        <v>126627000</v>
      </c>
      <c r="J27" s="336">
        <v>131042000</v>
      </c>
      <c r="K27" s="336">
        <v>130200000</v>
      </c>
      <c r="L27" s="336">
        <v>123420000</v>
      </c>
      <c r="M27" s="336">
        <v>44700000</v>
      </c>
      <c r="N27" s="336">
        <v>43200000</v>
      </c>
      <c r="O27" s="336">
        <v>4320000</v>
      </c>
      <c r="P27" s="338">
        <v>988278000</v>
      </c>
      <c r="Q27" s="329">
        <f>P27/P$30</f>
        <v>8.4329146732831275E-2</v>
      </c>
      <c r="R27" s="305"/>
      <c r="S27" s="305" t="s">
        <v>1</v>
      </c>
      <c r="T27" s="305"/>
      <c r="U27" s="305"/>
      <c r="V27" s="305"/>
      <c r="W27" s="305"/>
      <c r="X27" s="305"/>
      <c r="Y27" s="305"/>
      <c r="Z27" s="305"/>
      <c r="AA27" s="305"/>
    </row>
    <row r="28" spans="2:27" ht="17.100000000000001" customHeight="1" x14ac:dyDescent="0.25">
      <c r="B28" s="265"/>
      <c r="C28" s="339" t="s">
        <v>110</v>
      </c>
      <c r="D28" s="340">
        <v>17112000</v>
      </c>
      <c r="E28" s="340">
        <v>15456000</v>
      </c>
      <c r="F28" s="340">
        <v>17089000</v>
      </c>
      <c r="G28" s="340">
        <v>16560000</v>
      </c>
      <c r="H28" s="340">
        <v>17112000</v>
      </c>
      <c r="I28" s="340">
        <v>16560000</v>
      </c>
      <c r="J28" s="340">
        <v>17112000</v>
      </c>
      <c r="K28" s="340">
        <v>17112000</v>
      </c>
      <c r="L28" s="340">
        <v>16560000</v>
      </c>
      <c r="M28" s="340">
        <v>17135000</v>
      </c>
      <c r="N28" s="340">
        <v>16560000</v>
      </c>
      <c r="O28" s="340">
        <v>17112000</v>
      </c>
      <c r="P28" s="341">
        <v>201480000</v>
      </c>
      <c r="Q28" s="329">
        <f>P28/P30</f>
        <v>1.7192163018635288E-2</v>
      </c>
      <c r="R28" s="305"/>
      <c r="S28" s="305"/>
      <c r="T28" s="305"/>
      <c r="U28" s="305"/>
      <c r="V28" s="305"/>
      <c r="W28" s="305"/>
      <c r="X28" s="305"/>
      <c r="Y28" s="305"/>
      <c r="Z28" s="305"/>
      <c r="AA28" s="305"/>
    </row>
    <row r="29" spans="2:27" ht="17.100000000000001" customHeight="1" thickBot="1" x14ac:dyDescent="0.3">
      <c r="B29" s="265" t="s">
        <v>111</v>
      </c>
      <c r="C29" s="342" t="s">
        <v>111</v>
      </c>
      <c r="D29" s="343">
        <v>31203101</v>
      </c>
      <c r="E29" s="343">
        <v>28142729</v>
      </c>
      <c r="F29" s="343">
        <v>28558130</v>
      </c>
      <c r="G29" s="343">
        <v>23379944</v>
      </c>
      <c r="H29" s="343">
        <v>19667247</v>
      </c>
      <c r="I29" s="343">
        <v>18200170</v>
      </c>
      <c r="J29" s="343">
        <v>21387770</v>
      </c>
      <c r="K29" s="343">
        <v>21932570</v>
      </c>
      <c r="L29" s="343">
        <v>20879119</v>
      </c>
      <c r="M29" s="343">
        <v>25603911</v>
      </c>
      <c r="N29" s="343">
        <v>26683735</v>
      </c>
      <c r="O29" s="343">
        <v>31584073</v>
      </c>
      <c r="P29" s="344">
        <v>297222499</v>
      </c>
      <c r="Q29" s="329">
        <f>P29/P30</f>
        <v>2.5361810877576753E-2</v>
      </c>
      <c r="R29" s="330"/>
      <c r="S29" s="305" t="s">
        <v>1</v>
      </c>
      <c r="T29" s="305"/>
      <c r="U29" s="305"/>
      <c r="V29" s="305"/>
      <c r="W29" s="305"/>
      <c r="X29" s="305"/>
      <c r="Y29" s="305"/>
      <c r="Z29" s="305"/>
      <c r="AA29" s="305"/>
    </row>
    <row r="30" spans="2:27" ht="18" customHeight="1" thickBot="1" x14ac:dyDescent="0.3">
      <c r="B30" s="265"/>
      <c r="C30" s="345" t="s">
        <v>112</v>
      </c>
      <c r="D30" s="346">
        <v>1094068591</v>
      </c>
      <c r="E30" s="346">
        <v>974433212</v>
      </c>
      <c r="F30" s="346">
        <v>1025171855</v>
      </c>
      <c r="G30" s="346">
        <v>922180582</v>
      </c>
      <c r="H30" s="346">
        <v>899817237</v>
      </c>
      <c r="I30" s="346">
        <v>878569037</v>
      </c>
      <c r="J30" s="346">
        <v>957445317</v>
      </c>
      <c r="K30" s="346">
        <v>936628100</v>
      </c>
      <c r="L30" s="346">
        <v>904526093</v>
      </c>
      <c r="M30" s="346">
        <v>982354794</v>
      </c>
      <c r="N30" s="346">
        <v>1013625530</v>
      </c>
      <c r="O30" s="346">
        <v>1130472901</v>
      </c>
      <c r="P30" s="347">
        <v>11719293249</v>
      </c>
      <c r="Q30" s="329">
        <f>SUM(Q6:Q29)</f>
        <v>1</v>
      </c>
      <c r="R30" s="305"/>
      <c r="S30" s="305"/>
      <c r="T30" s="305"/>
      <c r="U30" s="305"/>
      <c r="V30" s="305"/>
      <c r="W30" s="305"/>
      <c r="X30" s="305"/>
      <c r="Y30" s="305"/>
      <c r="Z30" s="305"/>
      <c r="AA30" s="305"/>
    </row>
    <row r="31" spans="2:27" ht="17.100000000000001" customHeight="1" thickBot="1" x14ac:dyDescent="0.3">
      <c r="B31" s="265" t="s">
        <v>75</v>
      </c>
      <c r="C31" s="348" t="s">
        <v>113</v>
      </c>
      <c r="D31" s="349">
        <v>0</v>
      </c>
      <c r="E31" s="349">
        <v>0</v>
      </c>
      <c r="F31" s="349">
        <v>294</v>
      </c>
      <c r="G31" s="349">
        <v>0</v>
      </c>
      <c r="H31" s="349">
        <v>0</v>
      </c>
      <c r="I31" s="349">
        <v>0</v>
      </c>
      <c r="J31" s="349">
        <v>1307418</v>
      </c>
      <c r="K31" s="349">
        <v>147</v>
      </c>
      <c r="L31" s="349">
        <v>0</v>
      </c>
      <c r="M31" s="349">
        <v>0</v>
      </c>
      <c r="N31" s="349">
        <v>6361131</v>
      </c>
      <c r="O31" s="349">
        <v>6228978</v>
      </c>
      <c r="P31" s="350">
        <v>13897968</v>
      </c>
      <c r="R31" s="305"/>
      <c r="S31" s="305"/>
      <c r="T31" s="305"/>
      <c r="U31" s="305"/>
      <c r="V31" s="305"/>
      <c r="W31" s="305"/>
      <c r="X31" s="305"/>
      <c r="Y31" s="305"/>
      <c r="Z31" s="305"/>
      <c r="AA31" s="305"/>
    </row>
    <row r="32" spans="2:27" ht="17.100000000000001" customHeight="1" thickBot="1" x14ac:dyDescent="0.3">
      <c r="B32" s="265"/>
      <c r="C32" s="345" t="s">
        <v>114</v>
      </c>
      <c r="D32" s="346">
        <v>1094068591</v>
      </c>
      <c r="E32" s="346">
        <v>974433212</v>
      </c>
      <c r="F32" s="346">
        <v>1025172149</v>
      </c>
      <c r="G32" s="346">
        <v>922180582</v>
      </c>
      <c r="H32" s="346">
        <v>899817237</v>
      </c>
      <c r="I32" s="346">
        <v>878569037</v>
      </c>
      <c r="J32" s="346">
        <v>958752735</v>
      </c>
      <c r="K32" s="346">
        <v>936628247</v>
      </c>
      <c r="L32" s="346">
        <v>904526093</v>
      </c>
      <c r="M32" s="346">
        <v>982354794</v>
      </c>
      <c r="N32" s="346">
        <v>1019986661</v>
      </c>
      <c r="O32" s="346">
        <v>1136701879</v>
      </c>
      <c r="P32" s="347">
        <v>11733191217</v>
      </c>
      <c r="R32" s="305" t="s">
        <v>1</v>
      </c>
      <c r="S32" s="305"/>
      <c r="T32" s="305"/>
      <c r="U32" s="305"/>
      <c r="V32" s="305"/>
      <c r="W32" s="305"/>
      <c r="X32" s="305"/>
      <c r="Y32" s="305"/>
      <c r="Z32" s="305"/>
      <c r="AA32" s="305"/>
    </row>
    <row r="33" spans="2:27" ht="17.100000000000001" customHeight="1" x14ac:dyDescent="0.25">
      <c r="B33" s="265" t="s">
        <v>1</v>
      </c>
      <c r="C33" s="351" t="s">
        <v>1</v>
      </c>
      <c r="D33" s="352"/>
      <c r="E33" s="352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R33" s="305" t="s">
        <v>1</v>
      </c>
      <c r="S33" s="305"/>
      <c r="T33" s="305"/>
      <c r="U33" s="305"/>
      <c r="V33" s="305"/>
      <c r="W33" s="305"/>
      <c r="X33" s="305"/>
      <c r="Y33" s="305"/>
      <c r="Z33" s="305"/>
      <c r="AA33" s="305"/>
    </row>
    <row r="34" spans="2:27" ht="15.75" x14ac:dyDescent="0.25">
      <c r="B34" s="265" t="s">
        <v>1</v>
      </c>
      <c r="C34" s="265"/>
      <c r="D34" s="265"/>
      <c r="E34" s="265" t="s">
        <v>1</v>
      </c>
      <c r="F34" s="265"/>
      <c r="G34" s="265"/>
      <c r="H34" s="265"/>
      <c r="I34" s="265"/>
      <c r="J34" s="265"/>
      <c r="K34" s="265" t="s">
        <v>1</v>
      </c>
      <c r="L34" s="265" t="s">
        <v>1</v>
      </c>
      <c r="M34" s="265"/>
      <c r="N34" s="265" t="s">
        <v>1</v>
      </c>
      <c r="O34" s="265" t="s">
        <v>1</v>
      </c>
      <c r="P34" s="265" t="s">
        <v>1</v>
      </c>
      <c r="R34" s="305"/>
      <c r="S34" s="305"/>
      <c r="T34" s="305"/>
      <c r="U34" s="305"/>
      <c r="V34" s="305"/>
      <c r="W34" s="305"/>
      <c r="X34" s="305"/>
      <c r="Y34" s="305"/>
      <c r="Z34" s="305"/>
      <c r="AA34" s="305"/>
    </row>
    <row r="35" spans="2:27" x14ac:dyDescent="0.25">
      <c r="R35" s="305"/>
      <c r="S35" s="305"/>
      <c r="T35" s="305"/>
      <c r="U35" s="305"/>
      <c r="V35" s="305"/>
      <c r="W35" s="305"/>
      <c r="X35" s="305"/>
      <c r="Y35" s="305"/>
      <c r="Z35" s="305"/>
      <c r="AA35" s="305"/>
    </row>
    <row r="36" spans="2:27" x14ac:dyDescent="0.25">
      <c r="R36" s="305"/>
      <c r="S36" s="305"/>
      <c r="T36" s="305"/>
      <c r="U36" s="305"/>
      <c r="V36" s="305"/>
      <c r="W36" s="305"/>
      <c r="X36" s="305"/>
      <c r="Y36" s="305"/>
      <c r="Z36" s="305"/>
      <c r="AA36" s="305"/>
    </row>
    <row r="37" spans="2:27" x14ac:dyDescent="0.25">
      <c r="R37" s="305"/>
      <c r="S37" s="305"/>
      <c r="T37" s="305"/>
      <c r="U37" s="305"/>
      <c r="V37" s="305"/>
      <c r="W37" s="305"/>
      <c r="X37" s="305"/>
      <c r="Y37" s="305"/>
      <c r="Z37" s="305"/>
      <c r="AA37" s="305"/>
    </row>
    <row r="38" spans="2:27" x14ac:dyDescent="0.25">
      <c r="R38" s="305"/>
      <c r="S38" s="305"/>
      <c r="T38" s="305"/>
      <c r="U38" s="305"/>
      <c r="V38" s="305"/>
      <c r="W38" s="305"/>
      <c r="X38" s="305"/>
      <c r="Y38" s="305"/>
      <c r="Z38" s="305"/>
      <c r="AA38" s="305"/>
    </row>
    <row r="39" spans="2:27" x14ac:dyDescent="0.25">
      <c r="R39" s="305"/>
      <c r="S39" s="305"/>
      <c r="T39" s="305"/>
      <c r="U39" s="305"/>
      <c r="V39" s="305"/>
      <c r="W39" s="305"/>
      <c r="X39" s="305"/>
      <c r="Y39" s="305"/>
      <c r="Z39" s="305"/>
      <c r="AA39" s="305"/>
    </row>
    <row r="40" spans="2:27" x14ac:dyDescent="0.25">
      <c r="R40" s="305"/>
      <c r="S40" s="305"/>
      <c r="T40" s="305"/>
      <c r="U40" s="305"/>
      <c r="V40" s="305"/>
      <c r="W40" s="305"/>
      <c r="X40" s="305"/>
      <c r="Y40" s="305"/>
      <c r="Z40" s="305"/>
      <c r="AA40" s="305"/>
    </row>
    <row r="41" spans="2:27" x14ac:dyDescent="0.25">
      <c r="R41" s="305"/>
      <c r="S41" s="305"/>
      <c r="T41" s="305"/>
      <c r="U41" s="305"/>
      <c r="V41" s="305"/>
      <c r="W41" s="305"/>
      <c r="X41" s="305"/>
      <c r="Y41" s="305"/>
      <c r="Z41" s="305"/>
      <c r="AA41" s="305"/>
    </row>
    <row r="42" spans="2:27" x14ac:dyDescent="0.25">
      <c r="R42" s="305"/>
      <c r="S42" s="305"/>
      <c r="T42" s="305"/>
      <c r="U42" s="305"/>
      <c r="V42" s="305"/>
      <c r="W42" s="305"/>
      <c r="X42" s="305"/>
      <c r="Y42" s="305"/>
      <c r="Z42" s="305"/>
      <c r="AA42" s="305"/>
    </row>
    <row r="43" spans="2:27" x14ac:dyDescent="0.25">
      <c r="R43" s="305"/>
      <c r="S43" s="305"/>
      <c r="T43" s="305"/>
      <c r="U43" s="305"/>
      <c r="V43" s="305"/>
      <c r="W43" s="305"/>
      <c r="X43" s="305"/>
      <c r="Y43" s="305"/>
      <c r="Z43" s="305"/>
      <c r="AA43" s="305"/>
    </row>
    <row r="44" spans="2:27" x14ac:dyDescent="0.25">
      <c r="R44" s="305"/>
      <c r="S44" s="305"/>
      <c r="T44" s="305"/>
      <c r="U44" s="305"/>
      <c r="V44" s="305"/>
      <c r="W44" s="305"/>
      <c r="X44" s="305"/>
      <c r="Y44" s="305"/>
      <c r="Z44" s="305"/>
      <c r="AA44" s="305"/>
    </row>
    <row r="45" spans="2:27" x14ac:dyDescent="0.25">
      <c r="R45" s="305"/>
      <c r="S45" s="305"/>
      <c r="T45" s="305"/>
      <c r="U45" s="305"/>
      <c r="V45" s="305"/>
      <c r="W45" s="305"/>
      <c r="X45" s="305"/>
      <c r="Y45" s="305"/>
      <c r="Z45" s="305"/>
      <c r="AA45" s="305"/>
    </row>
    <row r="46" spans="2:27" x14ac:dyDescent="0.25">
      <c r="R46" s="305"/>
      <c r="S46" s="305"/>
      <c r="T46" s="305"/>
      <c r="U46" s="305"/>
      <c r="V46" s="305"/>
      <c r="W46" s="305"/>
      <c r="X46" s="305"/>
      <c r="Y46" s="305"/>
      <c r="Z46" s="305"/>
      <c r="AA46" s="305"/>
    </row>
    <row r="47" spans="2:27" x14ac:dyDescent="0.25">
      <c r="R47" s="305"/>
      <c r="S47" s="305"/>
      <c r="T47" s="305"/>
      <c r="U47" s="305"/>
      <c r="V47" s="305"/>
      <c r="W47" s="305"/>
      <c r="X47" s="305"/>
      <c r="Y47" s="305"/>
      <c r="Z47" s="305"/>
      <c r="AA47" s="305"/>
    </row>
    <row r="48" spans="2:27" x14ac:dyDescent="0.25">
      <c r="R48" s="305"/>
      <c r="S48" s="305"/>
      <c r="T48" s="305"/>
      <c r="U48" s="305"/>
      <c r="V48" s="305"/>
      <c r="W48" s="305"/>
      <c r="X48" s="305"/>
      <c r="Y48" s="305"/>
      <c r="Z48" s="305"/>
      <c r="AA48" s="305"/>
    </row>
    <row r="49" spans="18:27" x14ac:dyDescent="0.25">
      <c r="R49" s="305"/>
      <c r="S49" s="305"/>
      <c r="T49" s="305"/>
      <c r="U49" s="305"/>
      <c r="V49" s="305"/>
      <c r="W49" s="305"/>
      <c r="X49" s="305"/>
      <c r="Y49" s="305"/>
      <c r="Z49" s="305"/>
      <c r="AA49" s="305"/>
    </row>
    <row r="50" spans="18:27" x14ac:dyDescent="0.25">
      <c r="R50" s="305"/>
      <c r="S50" s="305"/>
      <c r="T50" s="305"/>
      <c r="U50" s="305"/>
      <c r="V50" s="305"/>
      <c r="W50" s="305"/>
      <c r="X50" s="305"/>
      <c r="Y50" s="305"/>
      <c r="Z50" s="305"/>
      <c r="AA50" s="305"/>
    </row>
    <row r="51" spans="18:27" x14ac:dyDescent="0.25">
      <c r="R51" s="305"/>
      <c r="S51" s="305"/>
      <c r="T51" s="305"/>
      <c r="U51" s="305"/>
      <c r="V51" s="305"/>
      <c r="W51" s="305"/>
      <c r="X51" s="305"/>
      <c r="Y51" s="305"/>
      <c r="Z51" s="305"/>
      <c r="AA51" s="305"/>
    </row>
    <row r="52" spans="18:27" x14ac:dyDescent="0.25">
      <c r="R52" s="305"/>
      <c r="S52" s="305"/>
      <c r="T52" s="305"/>
      <c r="U52" s="305"/>
      <c r="V52" s="305"/>
      <c r="W52" s="305"/>
      <c r="X52" s="305"/>
      <c r="Y52" s="305"/>
      <c r="Z52" s="305"/>
      <c r="AA52" s="305"/>
    </row>
    <row r="53" spans="18:27" x14ac:dyDescent="0.25">
      <c r="R53" s="305"/>
      <c r="S53" s="305"/>
      <c r="T53" s="305"/>
      <c r="U53" s="305"/>
      <c r="V53" s="305"/>
      <c r="W53" s="305"/>
      <c r="X53" s="305"/>
      <c r="Y53" s="305"/>
      <c r="Z53" s="305"/>
      <c r="AA53" s="305"/>
    </row>
    <row r="54" spans="18:27" x14ac:dyDescent="0.25">
      <c r="R54" s="305"/>
      <c r="S54" s="305"/>
      <c r="T54" s="305"/>
      <c r="U54" s="305"/>
      <c r="V54" s="305"/>
      <c r="W54" s="305"/>
      <c r="X54" s="305"/>
      <c r="Y54" s="305"/>
      <c r="Z54" s="305"/>
      <c r="AA54" s="305"/>
    </row>
    <row r="55" spans="18:27" x14ac:dyDescent="0.25">
      <c r="R55" s="305"/>
      <c r="S55" s="305"/>
      <c r="T55" s="305"/>
      <c r="U55" s="305"/>
      <c r="V55" s="305"/>
      <c r="W55" s="305"/>
      <c r="X55" s="305"/>
      <c r="Y55" s="305"/>
      <c r="Z55" s="305"/>
      <c r="AA55" s="305"/>
    </row>
    <row r="56" spans="18:27" x14ac:dyDescent="0.25">
      <c r="R56" s="305"/>
      <c r="S56" s="305"/>
      <c r="T56" s="305"/>
      <c r="U56" s="305"/>
      <c r="V56" s="305"/>
      <c r="W56" s="305"/>
      <c r="X56" s="305"/>
      <c r="Y56" s="305"/>
      <c r="Z56" s="305"/>
      <c r="AA56" s="305"/>
    </row>
    <row r="57" spans="18:27" x14ac:dyDescent="0.25">
      <c r="R57" s="305"/>
      <c r="S57" s="305"/>
      <c r="T57" s="305"/>
      <c r="U57" s="305"/>
      <c r="V57" s="305"/>
      <c r="W57" s="305"/>
      <c r="X57" s="305"/>
      <c r="Y57" s="305"/>
      <c r="Z57" s="305"/>
      <c r="AA57" s="305"/>
    </row>
    <row r="58" spans="18:27" x14ac:dyDescent="0.25">
      <c r="R58" s="305"/>
      <c r="S58" s="305"/>
      <c r="T58" s="305"/>
      <c r="U58" s="305"/>
      <c r="V58" s="305"/>
      <c r="W58" s="305"/>
      <c r="X58" s="305"/>
      <c r="Y58" s="305"/>
      <c r="Z58" s="305"/>
      <c r="AA58" s="305"/>
    </row>
    <row r="59" spans="18:27" x14ac:dyDescent="0.25">
      <c r="R59" s="305"/>
      <c r="S59" s="305"/>
      <c r="T59" s="305"/>
      <c r="U59" s="305"/>
      <c r="V59" s="305"/>
      <c r="W59" s="305"/>
      <c r="X59" s="305"/>
      <c r="Y59" s="305"/>
      <c r="Z59" s="305"/>
      <c r="AA59" s="305"/>
    </row>
    <row r="60" spans="18:27" x14ac:dyDescent="0.25">
      <c r="R60" s="305"/>
      <c r="S60" s="305"/>
      <c r="T60" s="305"/>
      <c r="U60" s="305"/>
      <c r="V60" s="305"/>
      <c r="W60" s="305"/>
      <c r="X60" s="305"/>
      <c r="Y60" s="305"/>
      <c r="Z60" s="305"/>
      <c r="AA60" s="305"/>
    </row>
    <row r="61" spans="18:27" x14ac:dyDescent="0.25">
      <c r="R61" s="305"/>
      <c r="S61" s="305"/>
      <c r="T61" s="305"/>
      <c r="U61" s="305"/>
      <c r="V61" s="305"/>
      <c r="W61" s="305"/>
      <c r="X61" s="305"/>
      <c r="Y61" s="305"/>
      <c r="Z61" s="305"/>
      <c r="AA61" s="305"/>
    </row>
    <row r="62" spans="18:27" x14ac:dyDescent="0.25">
      <c r="R62" s="305"/>
      <c r="S62" s="305"/>
      <c r="T62" s="305"/>
      <c r="U62" s="305"/>
      <c r="V62" s="305"/>
      <c r="W62" s="305"/>
      <c r="X62" s="305"/>
      <c r="Y62" s="305"/>
      <c r="Z62" s="305"/>
      <c r="AA62" s="305"/>
    </row>
    <row r="63" spans="18:27" x14ac:dyDescent="0.25">
      <c r="R63" s="305"/>
      <c r="S63" s="305"/>
      <c r="T63" s="305"/>
      <c r="U63" s="305"/>
      <c r="V63" s="305"/>
      <c r="W63" s="305"/>
      <c r="X63" s="305"/>
      <c r="Y63" s="305"/>
      <c r="Z63" s="305"/>
      <c r="AA63" s="305"/>
    </row>
    <row r="64" spans="18:27" x14ac:dyDescent="0.25">
      <c r="R64" s="305"/>
      <c r="S64" s="305"/>
      <c r="T64" s="305"/>
      <c r="U64" s="305"/>
      <c r="V64" s="305"/>
      <c r="W64" s="305"/>
      <c r="X64" s="305"/>
      <c r="Y64" s="305"/>
      <c r="Z64" s="305"/>
      <c r="AA64" s="305"/>
    </row>
    <row r="65" spans="18:27" x14ac:dyDescent="0.25">
      <c r="R65" s="305"/>
      <c r="S65" s="305"/>
      <c r="T65" s="305"/>
      <c r="U65" s="305"/>
      <c r="V65" s="305"/>
      <c r="W65" s="305"/>
      <c r="X65" s="305"/>
      <c r="Y65" s="305"/>
      <c r="Z65" s="305"/>
      <c r="AA65" s="305"/>
    </row>
    <row r="66" spans="18:27" x14ac:dyDescent="0.25">
      <c r="R66" s="305"/>
      <c r="S66" s="305"/>
      <c r="T66" s="305"/>
      <c r="U66" s="305"/>
      <c r="V66" s="305"/>
      <c r="W66" s="305"/>
      <c r="X66" s="305"/>
      <c r="Y66" s="305"/>
      <c r="Z66" s="305"/>
      <c r="AA66" s="305"/>
    </row>
    <row r="67" spans="18:27" x14ac:dyDescent="0.25">
      <c r="R67" s="305"/>
      <c r="S67" s="305"/>
      <c r="T67" s="305"/>
      <c r="U67" s="305"/>
      <c r="V67" s="305"/>
      <c r="W67" s="305"/>
      <c r="X67" s="305"/>
      <c r="Y67" s="305"/>
      <c r="Z67" s="305"/>
      <c r="AA67" s="305"/>
    </row>
    <row r="68" spans="18:27" x14ac:dyDescent="0.25">
      <c r="R68" s="305"/>
      <c r="S68" s="305"/>
      <c r="T68" s="305"/>
      <c r="U68" s="305"/>
      <c r="V68" s="305"/>
      <c r="W68" s="305"/>
      <c r="X68" s="305"/>
      <c r="Y68" s="305"/>
      <c r="Z68" s="305"/>
      <c r="AA68" s="305"/>
    </row>
    <row r="69" spans="18:27" x14ac:dyDescent="0.25">
      <c r="R69" s="305"/>
      <c r="S69" s="305"/>
      <c r="T69" s="305"/>
      <c r="U69" s="305"/>
      <c r="V69" s="305"/>
      <c r="W69" s="305"/>
      <c r="X69" s="305"/>
      <c r="Y69" s="305"/>
      <c r="Z69" s="305"/>
      <c r="AA69" s="305"/>
    </row>
    <row r="70" spans="18:27" x14ac:dyDescent="0.25">
      <c r="R70" s="305"/>
      <c r="S70" s="305"/>
      <c r="T70" s="305"/>
      <c r="U70" s="305"/>
      <c r="V70" s="305"/>
      <c r="W70" s="305"/>
      <c r="X70" s="305"/>
      <c r="Y70" s="305"/>
      <c r="Z70" s="305"/>
      <c r="AA70" s="305"/>
    </row>
    <row r="71" spans="18:27" x14ac:dyDescent="0.25">
      <c r="R71" s="305"/>
      <c r="S71" s="305"/>
      <c r="T71" s="305"/>
      <c r="U71" s="305"/>
      <c r="V71" s="305"/>
      <c r="W71" s="305"/>
      <c r="X71" s="305"/>
      <c r="Y71" s="305"/>
      <c r="Z71" s="305"/>
      <c r="AA71" s="305"/>
    </row>
    <row r="72" spans="18:27" x14ac:dyDescent="0.25">
      <c r="R72" s="305"/>
      <c r="S72" s="305"/>
      <c r="T72" s="305"/>
      <c r="U72" s="305"/>
      <c r="V72" s="305"/>
      <c r="W72" s="305"/>
      <c r="X72" s="305"/>
      <c r="Y72" s="305"/>
      <c r="Z72" s="305"/>
      <c r="AA72" s="305"/>
    </row>
    <row r="73" spans="18:27" x14ac:dyDescent="0.25">
      <c r="R73" s="305"/>
      <c r="S73" s="305"/>
      <c r="T73" s="305"/>
      <c r="U73" s="305"/>
      <c r="V73" s="305"/>
      <c r="W73" s="305"/>
      <c r="X73" s="305"/>
      <c r="Y73" s="305"/>
      <c r="Z73" s="305"/>
      <c r="AA73" s="305"/>
    </row>
    <row r="74" spans="18:27" x14ac:dyDescent="0.25">
      <c r="R74" s="305"/>
      <c r="S74" s="305"/>
      <c r="T74" s="305"/>
      <c r="U74" s="305"/>
      <c r="V74" s="305"/>
      <c r="W74" s="305"/>
      <c r="X74" s="305"/>
      <c r="Y74" s="305"/>
      <c r="Z74" s="305"/>
      <c r="AA74" s="305"/>
    </row>
    <row r="75" spans="18:27" x14ac:dyDescent="0.25">
      <c r="R75" s="305"/>
      <c r="S75" s="305"/>
      <c r="T75" s="305"/>
      <c r="U75" s="305"/>
      <c r="V75" s="305"/>
      <c r="W75" s="305"/>
      <c r="X75" s="305"/>
      <c r="Y75" s="305"/>
      <c r="Z75" s="305"/>
      <c r="AA75" s="305"/>
    </row>
    <row r="76" spans="18:27" x14ac:dyDescent="0.25">
      <c r="R76" s="305"/>
      <c r="S76" s="305"/>
      <c r="T76" s="305"/>
      <c r="U76" s="305"/>
      <c r="V76" s="305"/>
      <c r="W76" s="305"/>
      <c r="X76" s="305"/>
      <c r="Y76" s="305"/>
      <c r="Z76" s="305"/>
      <c r="AA76" s="305"/>
    </row>
    <row r="77" spans="18:27" x14ac:dyDescent="0.25">
      <c r="R77" s="305"/>
      <c r="S77" s="305"/>
      <c r="T77" s="305"/>
      <c r="U77" s="305"/>
      <c r="V77" s="305"/>
      <c r="W77" s="305"/>
      <c r="X77" s="305"/>
      <c r="Y77" s="305"/>
      <c r="Z77" s="305"/>
      <c r="AA77" s="305"/>
    </row>
    <row r="78" spans="18:27" x14ac:dyDescent="0.25">
      <c r="R78" s="305"/>
      <c r="S78" s="305"/>
      <c r="T78" s="305"/>
      <c r="U78" s="305"/>
      <c r="V78" s="305"/>
      <c r="W78" s="305"/>
      <c r="X78" s="305"/>
      <c r="Y78" s="305"/>
      <c r="Z78" s="305"/>
      <c r="AA78" s="305"/>
    </row>
    <row r="79" spans="18:27" x14ac:dyDescent="0.25">
      <c r="R79" s="305"/>
      <c r="S79" s="305"/>
      <c r="T79" s="305"/>
      <c r="U79" s="305"/>
      <c r="V79" s="305"/>
      <c r="W79" s="305"/>
      <c r="X79" s="305"/>
      <c r="Y79" s="305"/>
      <c r="Z79" s="305"/>
      <c r="AA79" s="305"/>
    </row>
    <row r="80" spans="18:27" x14ac:dyDescent="0.25">
      <c r="R80" s="305"/>
      <c r="S80" s="305"/>
      <c r="T80" s="305"/>
      <c r="U80" s="305"/>
      <c r="V80" s="305"/>
      <c r="W80" s="305"/>
      <c r="X80" s="305"/>
      <c r="Y80" s="305"/>
      <c r="Z80" s="305"/>
      <c r="AA80" s="305"/>
    </row>
    <row r="81" spans="18:27" x14ac:dyDescent="0.25">
      <c r="R81" s="305"/>
      <c r="S81" s="305"/>
      <c r="T81" s="305"/>
      <c r="U81" s="305"/>
      <c r="V81" s="305"/>
      <c r="W81" s="305"/>
      <c r="X81" s="305"/>
      <c r="Y81" s="305"/>
      <c r="Z81" s="305"/>
      <c r="AA81" s="305"/>
    </row>
    <row r="82" spans="18:27" x14ac:dyDescent="0.25">
      <c r="R82" s="305"/>
      <c r="S82" s="305"/>
      <c r="T82" s="305"/>
      <c r="U82" s="305"/>
      <c r="V82" s="305"/>
      <c r="W82" s="305"/>
      <c r="X82" s="305"/>
      <c r="Y82" s="305"/>
      <c r="Z82" s="305"/>
      <c r="AA82" s="305"/>
    </row>
    <row r="83" spans="18:27" x14ac:dyDescent="0.25">
      <c r="R83" s="305"/>
      <c r="S83" s="305"/>
      <c r="T83" s="305"/>
      <c r="U83" s="305"/>
      <c r="V83" s="305"/>
      <c r="W83" s="305"/>
      <c r="X83" s="305"/>
      <c r="Y83" s="305"/>
      <c r="Z83" s="305"/>
      <c r="AA83" s="305"/>
    </row>
    <row r="84" spans="18:27" x14ac:dyDescent="0.25">
      <c r="R84" s="305"/>
      <c r="S84" s="305"/>
      <c r="T84" s="305"/>
      <c r="U84" s="305"/>
      <c r="V84" s="305"/>
      <c r="W84" s="305"/>
      <c r="X84" s="305"/>
      <c r="Y84" s="305"/>
      <c r="Z84" s="305"/>
      <c r="AA84" s="305"/>
    </row>
    <row r="85" spans="18:27" x14ac:dyDescent="0.25">
      <c r="R85" s="305"/>
      <c r="S85" s="305"/>
      <c r="T85" s="305"/>
      <c r="U85" s="305"/>
      <c r="V85" s="305"/>
      <c r="W85" s="305"/>
      <c r="X85" s="305"/>
      <c r="Y85" s="305"/>
      <c r="Z85" s="305"/>
      <c r="AA85" s="305"/>
    </row>
    <row r="86" spans="18:27" x14ac:dyDescent="0.25">
      <c r="R86" s="305"/>
      <c r="S86" s="305"/>
      <c r="T86" s="305"/>
      <c r="U86" s="305"/>
      <c r="V86" s="305"/>
      <c r="W86" s="305"/>
      <c r="X86" s="305"/>
      <c r="Y86" s="305"/>
      <c r="Z86" s="305"/>
      <c r="AA86" s="305"/>
    </row>
    <row r="87" spans="18:27" x14ac:dyDescent="0.25">
      <c r="R87" s="305"/>
      <c r="S87" s="305"/>
      <c r="T87" s="305"/>
      <c r="U87" s="305"/>
      <c r="V87" s="305"/>
      <c r="W87" s="305"/>
      <c r="X87" s="305"/>
      <c r="Y87" s="305"/>
      <c r="Z87" s="305"/>
      <c r="AA87" s="305"/>
    </row>
    <row r="88" spans="18:27" x14ac:dyDescent="0.25">
      <c r="R88" s="305"/>
      <c r="S88" s="305"/>
      <c r="T88" s="305"/>
      <c r="U88" s="305"/>
      <c r="V88" s="305"/>
      <c r="W88" s="305"/>
      <c r="X88" s="305"/>
      <c r="Y88" s="305"/>
      <c r="Z88" s="305"/>
      <c r="AA88" s="305"/>
    </row>
    <row r="89" spans="18:27" x14ac:dyDescent="0.25">
      <c r="R89" s="305"/>
      <c r="S89" s="305"/>
      <c r="T89" s="305"/>
      <c r="U89" s="305"/>
      <c r="V89" s="305"/>
      <c r="W89" s="305"/>
      <c r="X89" s="305"/>
      <c r="Y89" s="305"/>
      <c r="Z89" s="305"/>
      <c r="AA89" s="305"/>
    </row>
    <row r="90" spans="18:27" x14ac:dyDescent="0.25">
      <c r="R90" s="305"/>
      <c r="S90" s="305"/>
      <c r="T90" s="305"/>
      <c r="U90" s="305"/>
      <c r="V90" s="305"/>
      <c r="W90" s="305"/>
      <c r="X90" s="305"/>
      <c r="Y90" s="305"/>
      <c r="Z90" s="305"/>
      <c r="AA90" s="305"/>
    </row>
    <row r="91" spans="18:27" x14ac:dyDescent="0.25">
      <c r="R91" s="305"/>
      <c r="S91" s="305"/>
      <c r="T91" s="305"/>
      <c r="U91" s="305"/>
      <c r="V91" s="305"/>
      <c r="W91" s="305"/>
      <c r="X91" s="305"/>
      <c r="Y91" s="305"/>
      <c r="Z91" s="305"/>
      <c r="AA91" s="305"/>
    </row>
    <row r="92" spans="18:27" x14ac:dyDescent="0.25">
      <c r="R92" s="305"/>
      <c r="S92" s="305"/>
      <c r="T92" s="305"/>
      <c r="U92" s="305"/>
      <c r="V92" s="305"/>
      <c r="W92" s="305"/>
      <c r="X92" s="305"/>
      <c r="Y92" s="305"/>
      <c r="Z92" s="305"/>
      <c r="AA92" s="305"/>
    </row>
    <row r="93" spans="18:27" x14ac:dyDescent="0.25">
      <c r="R93" s="305"/>
      <c r="S93" s="305"/>
      <c r="T93" s="305"/>
      <c r="U93" s="305"/>
      <c r="V93" s="305"/>
      <c r="W93" s="305"/>
      <c r="X93" s="305"/>
      <c r="Y93" s="305"/>
      <c r="Z93" s="305"/>
      <c r="AA93" s="305"/>
    </row>
    <row r="94" spans="18:27" x14ac:dyDescent="0.25">
      <c r="R94" s="305"/>
      <c r="S94" s="305"/>
      <c r="T94" s="305"/>
      <c r="U94" s="305"/>
      <c r="V94" s="305"/>
      <c r="W94" s="305"/>
      <c r="X94" s="305"/>
      <c r="Y94" s="305"/>
      <c r="Z94" s="305"/>
      <c r="AA94" s="305"/>
    </row>
    <row r="95" spans="18:27" x14ac:dyDescent="0.25">
      <c r="R95" s="305"/>
      <c r="S95" s="305"/>
      <c r="T95" s="305"/>
      <c r="U95" s="305"/>
      <c r="V95" s="305"/>
      <c r="W95" s="305"/>
      <c r="X95" s="305"/>
      <c r="Y95" s="305"/>
      <c r="Z95" s="305"/>
      <c r="AA95" s="305"/>
    </row>
    <row r="96" spans="18:27" x14ac:dyDescent="0.25">
      <c r="R96" s="305"/>
      <c r="S96" s="305"/>
      <c r="T96" s="305"/>
      <c r="U96" s="305"/>
      <c r="V96" s="305"/>
      <c r="W96" s="305"/>
      <c r="X96" s="305"/>
      <c r="Y96" s="305"/>
      <c r="Z96" s="305"/>
      <c r="AA96" s="305"/>
    </row>
    <row r="97" spans="18:27" x14ac:dyDescent="0.25">
      <c r="R97" s="305"/>
      <c r="S97" s="305"/>
      <c r="T97" s="305"/>
      <c r="U97" s="305"/>
      <c r="V97" s="305"/>
      <c r="W97" s="305"/>
      <c r="X97" s="305"/>
      <c r="Y97" s="305"/>
      <c r="Z97" s="305"/>
      <c r="AA97" s="305"/>
    </row>
    <row r="98" spans="18:27" x14ac:dyDescent="0.25">
      <c r="R98" s="305"/>
      <c r="S98" s="305"/>
      <c r="T98" s="305"/>
      <c r="U98" s="305"/>
      <c r="V98" s="305"/>
      <c r="W98" s="305"/>
      <c r="X98" s="305"/>
      <c r="Y98" s="305"/>
      <c r="Z98" s="305"/>
      <c r="AA98" s="305"/>
    </row>
    <row r="99" spans="18:27" x14ac:dyDescent="0.25">
      <c r="R99" s="305"/>
      <c r="S99" s="305"/>
      <c r="T99" s="305"/>
      <c r="U99" s="305"/>
      <c r="V99" s="305"/>
      <c r="W99" s="305"/>
      <c r="X99" s="305"/>
      <c r="Y99" s="305"/>
      <c r="Z99" s="305"/>
      <c r="AA99" s="305"/>
    </row>
    <row r="100" spans="18:27" x14ac:dyDescent="0.25"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</row>
    <row r="101" spans="18:27" x14ac:dyDescent="0.25"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</row>
    <row r="102" spans="18:27" x14ac:dyDescent="0.25"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</row>
  </sheetData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2" transitionEvaluation="1" transitionEntry="1">
    <tabColor indexed="42"/>
  </sheetPr>
  <dimension ref="A1:T36"/>
  <sheetViews>
    <sheetView topLeftCell="A32" zoomScale="75" zoomScaleNormal="50" workbookViewId="0">
      <selection activeCell="L18" sqref="L18"/>
    </sheetView>
  </sheetViews>
  <sheetFormatPr defaultColWidth="15.85546875" defaultRowHeight="15" x14ac:dyDescent="0.25"/>
  <cols>
    <col min="1" max="1" width="2" style="223" customWidth="1"/>
    <col min="2" max="2" width="14.5703125" style="223" bestFit="1" customWidth="1"/>
    <col min="3" max="3" width="36" style="223" bestFit="1" customWidth="1"/>
    <col min="4" max="15" width="10.7109375" style="223" customWidth="1"/>
    <col min="16" max="16" width="13.85546875" style="223" customWidth="1"/>
    <col min="17" max="17" width="14.7109375" style="223" customWidth="1"/>
    <col min="18" max="19" width="15.85546875" style="223"/>
    <col min="20" max="20" width="41" style="223" bestFit="1" customWidth="1"/>
    <col min="21" max="16384" width="15.85546875" style="223"/>
  </cols>
  <sheetData>
    <row r="1" spans="1:18" ht="27" customHeight="1" x14ac:dyDescent="0.25">
      <c r="A1" s="265"/>
      <c r="B1" s="265" t="s">
        <v>1</v>
      </c>
      <c r="C1" s="524" t="s">
        <v>115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18" ht="10.5" customHeight="1" thickBot="1" x14ac:dyDescent="0.3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8" ht="17.100000000000001" customHeight="1" x14ac:dyDescent="0.25">
      <c r="A3" s="265"/>
      <c r="B3" s="265" t="s">
        <v>1</v>
      </c>
      <c r="C3" s="525" t="s">
        <v>116</v>
      </c>
      <c r="D3" s="396" t="s">
        <v>2</v>
      </c>
      <c r="E3" s="396" t="s">
        <v>3</v>
      </c>
      <c r="F3" s="396" t="s">
        <v>4</v>
      </c>
      <c r="G3" s="396" t="s">
        <v>5</v>
      </c>
      <c r="H3" s="396" t="s">
        <v>6</v>
      </c>
      <c r="I3" s="396" t="s">
        <v>7</v>
      </c>
      <c r="J3" s="396" t="s">
        <v>8</v>
      </c>
      <c r="K3" s="396" t="s">
        <v>9</v>
      </c>
      <c r="L3" s="396" t="s">
        <v>10</v>
      </c>
      <c r="M3" s="396" t="s">
        <v>11</v>
      </c>
      <c r="N3" s="396" t="s">
        <v>12</v>
      </c>
      <c r="O3" s="396" t="s">
        <v>13</v>
      </c>
      <c r="P3" s="395">
        <v>2015</v>
      </c>
      <c r="Q3" s="394" t="s">
        <v>183</v>
      </c>
    </row>
    <row r="4" spans="1:18" ht="8.25" customHeight="1" x14ac:dyDescent="0.25">
      <c r="A4" s="265"/>
      <c r="B4" s="265" t="s">
        <v>1</v>
      </c>
      <c r="C4" s="526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4"/>
      <c r="Q4" s="275"/>
    </row>
    <row r="5" spans="1:18" ht="17.100000000000001" customHeight="1" thickBot="1" x14ac:dyDescent="0.3">
      <c r="A5" s="265"/>
      <c r="B5" s="265"/>
      <c r="C5" s="527"/>
      <c r="D5" s="393" t="s">
        <v>61</v>
      </c>
      <c r="E5" s="393" t="s">
        <v>61</v>
      </c>
      <c r="F5" s="393" t="s">
        <v>61</v>
      </c>
      <c r="G5" s="393" t="s">
        <v>61</v>
      </c>
      <c r="H5" s="393" t="s">
        <v>61</v>
      </c>
      <c r="I5" s="393" t="s">
        <v>61</v>
      </c>
      <c r="J5" s="393" t="s">
        <v>61</v>
      </c>
      <c r="K5" s="393" t="s">
        <v>61</v>
      </c>
      <c r="L5" s="393" t="s">
        <v>61</v>
      </c>
      <c r="M5" s="393" t="s">
        <v>61</v>
      </c>
      <c r="N5" s="393" t="s">
        <v>61</v>
      </c>
      <c r="O5" s="393" t="s">
        <v>61</v>
      </c>
      <c r="P5" s="392" t="s">
        <v>61</v>
      </c>
      <c r="Q5" s="391" t="s">
        <v>62</v>
      </c>
    </row>
    <row r="6" spans="1:18" ht="18.95" customHeight="1" x14ac:dyDescent="0.25">
      <c r="A6" s="265"/>
      <c r="B6" s="265" t="s">
        <v>69</v>
      </c>
      <c r="C6" s="390" t="s">
        <v>92</v>
      </c>
      <c r="D6" s="389">
        <v>181.34703099999999</v>
      </c>
      <c r="E6" s="389">
        <v>162.813648</v>
      </c>
      <c r="F6" s="389">
        <v>164.881349</v>
      </c>
      <c r="G6" s="389">
        <v>138.307671</v>
      </c>
      <c r="H6" s="389">
        <v>137.07628600000001</v>
      </c>
      <c r="I6" s="389">
        <v>128.69228899999999</v>
      </c>
      <c r="J6" s="389">
        <v>141.38912099999999</v>
      </c>
      <c r="K6" s="389">
        <v>133.232303</v>
      </c>
      <c r="L6" s="389">
        <v>136.415988</v>
      </c>
      <c r="M6" s="389">
        <v>156.95530299999999</v>
      </c>
      <c r="N6" s="389">
        <v>164.090463</v>
      </c>
      <c r="O6" s="389">
        <v>181.75665599999999</v>
      </c>
      <c r="P6" s="388">
        <v>1826.958108</v>
      </c>
      <c r="Q6" s="370">
        <v>1.044382901968933</v>
      </c>
      <c r="R6" s="304"/>
    </row>
    <row r="7" spans="1:18" ht="18.95" customHeight="1" x14ac:dyDescent="0.25">
      <c r="A7" s="265"/>
      <c r="B7" s="265" t="s">
        <v>69</v>
      </c>
      <c r="C7" s="380" t="s">
        <v>93</v>
      </c>
      <c r="D7" s="379">
        <v>52.846133999999999</v>
      </c>
      <c r="E7" s="379">
        <v>51.527757000000001</v>
      </c>
      <c r="F7" s="379">
        <v>54.309700999999997</v>
      </c>
      <c r="G7" s="379">
        <v>45.791676000000002</v>
      </c>
      <c r="H7" s="379">
        <v>49.415717999999998</v>
      </c>
      <c r="I7" s="379">
        <v>49.913564999999998</v>
      </c>
      <c r="J7" s="379">
        <v>54.343845000000002</v>
      </c>
      <c r="K7" s="379">
        <v>54.722425000000001</v>
      </c>
      <c r="L7" s="379">
        <v>46.795037000000001</v>
      </c>
      <c r="M7" s="379">
        <v>55.978938999999997</v>
      </c>
      <c r="N7" s="379">
        <v>58.392181000000001</v>
      </c>
      <c r="O7" s="379">
        <v>56.777889999999999</v>
      </c>
      <c r="P7" s="378">
        <v>630.81486800000005</v>
      </c>
      <c r="Q7" s="367">
        <v>1.063719410451291</v>
      </c>
      <c r="R7" s="304" t="s">
        <v>1</v>
      </c>
    </row>
    <row r="8" spans="1:18" ht="18.95" customHeight="1" x14ac:dyDescent="0.25">
      <c r="A8" s="265"/>
      <c r="B8" s="265" t="s">
        <v>69</v>
      </c>
      <c r="C8" s="387" t="s">
        <v>94</v>
      </c>
      <c r="D8" s="386">
        <v>66.000034999999997</v>
      </c>
      <c r="E8" s="386">
        <v>59.417265</v>
      </c>
      <c r="F8" s="386">
        <v>62.591327</v>
      </c>
      <c r="G8" s="386">
        <v>57.154243999999998</v>
      </c>
      <c r="H8" s="386">
        <v>55.289079999999998</v>
      </c>
      <c r="I8" s="386">
        <v>50.819015999999998</v>
      </c>
      <c r="J8" s="386">
        <v>58.206203000000002</v>
      </c>
      <c r="K8" s="386">
        <v>58.462586000000002</v>
      </c>
      <c r="L8" s="386">
        <v>54.854362000000002</v>
      </c>
      <c r="M8" s="386">
        <v>59.553894999999997</v>
      </c>
      <c r="N8" s="386">
        <v>60.002704999999999</v>
      </c>
      <c r="O8" s="386">
        <v>66.983997000000002</v>
      </c>
      <c r="P8" s="385">
        <v>709.33471499999996</v>
      </c>
      <c r="Q8" s="367">
        <v>1.0206180364941939</v>
      </c>
      <c r="R8" s="304"/>
    </row>
    <row r="9" spans="1:18" ht="18.95" customHeight="1" x14ac:dyDescent="0.25">
      <c r="A9" s="265"/>
      <c r="B9" s="265" t="s">
        <v>69</v>
      </c>
      <c r="C9" s="380" t="s">
        <v>95</v>
      </c>
      <c r="D9" s="379">
        <v>30.579098999999999</v>
      </c>
      <c r="E9" s="379">
        <v>26.928782000000002</v>
      </c>
      <c r="F9" s="379">
        <v>27.641172000000001</v>
      </c>
      <c r="G9" s="379">
        <v>23.868438999999999</v>
      </c>
      <c r="H9" s="379">
        <v>21.769251000000001</v>
      </c>
      <c r="I9" s="379">
        <v>21.422588999999999</v>
      </c>
      <c r="J9" s="379">
        <v>22.664846000000001</v>
      </c>
      <c r="K9" s="379">
        <v>23.756385000000002</v>
      </c>
      <c r="L9" s="379">
        <v>24.178735</v>
      </c>
      <c r="M9" s="379">
        <v>26.062427</v>
      </c>
      <c r="N9" s="379">
        <v>27.845421999999999</v>
      </c>
      <c r="O9" s="379">
        <v>32.310099000000001</v>
      </c>
      <c r="P9" s="378">
        <v>309.02724599999999</v>
      </c>
      <c r="Q9" s="381">
        <v>1.0379026705628538</v>
      </c>
      <c r="R9" s="304"/>
    </row>
    <row r="10" spans="1:18" ht="18.95" customHeight="1" x14ac:dyDescent="0.25">
      <c r="A10" s="265"/>
      <c r="B10" s="265" t="s">
        <v>69</v>
      </c>
      <c r="C10" s="380" t="s">
        <v>96</v>
      </c>
      <c r="D10" s="379">
        <v>20.924962000000001</v>
      </c>
      <c r="E10" s="379">
        <v>16.632982999999999</v>
      </c>
      <c r="F10" s="379">
        <v>17.476416</v>
      </c>
      <c r="G10" s="379">
        <v>17.487469999999998</v>
      </c>
      <c r="H10" s="379">
        <v>15.648623000000001</v>
      </c>
      <c r="I10" s="379">
        <v>14.821928</v>
      </c>
      <c r="J10" s="379">
        <v>16.612684999999999</v>
      </c>
      <c r="K10" s="379">
        <v>16.762184999999999</v>
      </c>
      <c r="L10" s="379">
        <v>15.329477000000001</v>
      </c>
      <c r="M10" s="379">
        <v>16.407298999999998</v>
      </c>
      <c r="N10" s="379">
        <v>17.921914999999998</v>
      </c>
      <c r="O10" s="379">
        <v>20.787050000000001</v>
      </c>
      <c r="P10" s="378">
        <v>206.81299300000001</v>
      </c>
      <c r="Q10" s="367">
        <v>0.99227322490042069</v>
      </c>
      <c r="R10" s="304" t="s">
        <v>1</v>
      </c>
    </row>
    <row r="11" spans="1:18" ht="18.95" customHeight="1" x14ac:dyDescent="0.25">
      <c r="A11" s="265"/>
      <c r="B11" s="265" t="s">
        <v>69</v>
      </c>
      <c r="C11" s="380" t="s">
        <v>97</v>
      </c>
      <c r="D11" s="379">
        <v>0.79410099999999995</v>
      </c>
      <c r="E11" s="379">
        <v>1.197336</v>
      </c>
      <c r="F11" s="379">
        <v>1.8517539999999999</v>
      </c>
      <c r="G11" s="379">
        <v>1.7870839999999999</v>
      </c>
      <c r="H11" s="379">
        <v>1.2643549999999999</v>
      </c>
      <c r="I11" s="379">
        <v>0.69700600000000001</v>
      </c>
      <c r="J11" s="379">
        <v>0.99288699999999996</v>
      </c>
      <c r="K11" s="379">
        <v>0.70686400000000005</v>
      </c>
      <c r="L11" s="379">
        <v>0.60377099999999995</v>
      </c>
      <c r="M11" s="379">
        <v>0.78736499999999998</v>
      </c>
      <c r="N11" s="379">
        <v>0.70099100000000003</v>
      </c>
      <c r="O11" s="379">
        <v>1.560759</v>
      </c>
      <c r="P11" s="378">
        <v>12.944273000000001</v>
      </c>
      <c r="Q11" s="367">
        <v>0.98311932229995547</v>
      </c>
      <c r="R11" s="304"/>
    </row>
    <row r="12" spans="1:18" ht="20.100000000000001" customHeight="1" thickBot="1" x14ac:dyDescent="0.3">
      <c r="A12" s="265"/>
      <c r="B12" s="265"/>
      <c r="C12" s="376" t="s">
        <v>69</v>
      </c>
      <c r="D12" s="384">
        <v>352.49136199999998</v>
      </c>
      <c r="E12" s="384">
        <v>318.51777099999998</v>
      </c>
      <c r="F12" s="384">
        <v>328.75171899999998</v>
      </c>
      <c r="G12" s="384">
        <v>284.39658400000002</v>
      </c>
      <c r="H12" s="384">
        <v>280.46331300000003</v>
      </c>
      <c r="I12" s="384">
        <v>266.36639300000002</v>
      </c>
      <c r="J12" s="384">
        <v>294.209587</v>
      </c>
      <c r="K12" s="384">
        <v>287.64274799999998</v>
      </c>
      <c r="L12" s="384">
        <v>278.17737</v>
      </c>
      <c r="M12" s="384">
        <v>315.745228</v>
      </c>
      <c r="N12" s="384">
        <v>328.95367700000003</v>
      </c>
      <c r="O12" s="384">
        <v>360.17645099999999</v>
      </c>
      <c r="P12" s="374">
        <v>3695.8922029999999</v>
      </c>
      <c r="Q12" s="383">
        <v>1.0391402178491842</v>
      </c>
      <c r="R12" s="304">
        <f>P12/P$30</f>
        <v>0.31536818172165526</v>
      </c>
    </row>
    <row r="13" spans="1:18" ht="18.95" customHeight="1" x14ac:dyDescent="0.25">
      <c r="A13" s="265"/>
      <c r="B13" s="265" t="s">
        <v>83</v>
      </c>
      <c r="C13" s="380" t="s">
        <v>98</v>
      </c>
      <c r="D13" s="379">
        <v>142.400826</v>
      </c>
      <c r="E13" s="379">
        <v>124.52878800000001</v>
      </c>
      <c r="F13" s="379">
        <v>130.75376600000001</v>
      </c>
      <c r="G13" s="379">
        <v>113.77400799999999</v>
      </c>
      <c r="H13" s="379">
        <v>104.481577</v>
      </c>
      <c r="I13" s="379">
        <v>101.37478900000001</v>
      </c>
      <c r="J13" s="379">
        <v>108.770765</v>
      </c>
      <c r="K13" s="379">
        <v>105.22958800000001</v>
      </c>
      <c r="L13" s="379">
        <v>103.62474899999999</v>
      </c>
      <c r="M13" s="379">
        <v>118.97570399999999</v>
      </c>
      <c r="N13" s="379">
        <v>126.295461</v>
      </c>
      <c r="O13" s="379">
        <v>149.42639199999999</v>
      </c>
      <c r="P13" s="382">
        <v>1429.6364129999999</v>
      </c>
      <c r="Q13" s="370">
        <v>1.0544566390055128</v>
      </c>
      <c r="R13" s="304"/>
    </row>
    <row r="14" spans="1:18" ht="18.95" customHeight="1" x14ac:dyDescent="0.25">
      <c r="A14" s="265"/>
      <c r="B14" s="265" t="s">
        <v>83</v>
      </c>
      <c r="C14" s="380" t="s">
        <v>99</v>
      </c>
      <c r="D14" s="379">
        <v>89.814576000000002</v>
      </c>
      <c r="E14" s="379">
        <v>83.422871000000001</v>
      </c>
      <c r="F14" s="379">
        <v>87.171610999999999</v>
      </c>
      <c r="G14" s="379">
        <v>82.051625000000001</v>
      </c>
      <c r="H14" s="379">
        <v>82.889770999999996</v>
      </c>
      <c r="I14" s="379">
        <v>79.039146000000002</v>
      </c>
      <c r="J14" s="379">
        <v>81.590018999999998</v>
      </c>
      <c r="K14" s="379">
        <v>83.477851999999999</v>
      </c>
      <c r="L14" s="379">
        <v>84.373960999999994</v>
      </c>
      <c r="M14" s="379">
        <v>95.584823</v>
      </c>
      <c r="N14" s="379">
        <v>93.768682999999996</v>
      </c>
      <c r="O14" s="379">
        <v>98.250061000000002</v>
      </c>
      <c r="P14" s="378">
        <v>1041.4349990000001</v>
      </c>
      <c r="Q14" s="381">
        <v>1.0231826704877223</v>
      </c>
      <c r="R14" s="304"/>
    </row>
    <row r="15" spans="1:18" ht="18.95" customHeight="1" x14ac:dyDescent="0.25">
      <c r="A15" s="265"/>
      <c r="B15" s="265" t="s">
        <v>83</v>
      </c>
      <c r="C15" s="380" t="s">
        <v>100</v>
      </c>
      <c r="D15" s="379">
        <v>93.086600000000004</v>
      </c>
      <c r="E15" s="379">
        <v>81.741562999999999</v>
      </c>
      <c r="F15" s="379">
        <v>84.097922999999994</v>
      </c>
      <c r="G15" s="379">
        <v>78.757615999999999</v>
      </c>
      <c r="H15" s="379">
        <v>75.131523000000001</v>
      </c>
      <c r="I15" s="379">
        <v>75.051536999999996</v>
      </c>
      <c r="J15" s="379">
        <v>80.345853000000005</v>
      </c>
      <c r="K15" s="379">
        <v>75.550680999999997</v>
      </c>
      <c r="L15" s="379">
        <v>77.416741000000002</v>
      </c>
      <c r="M15" s="379">
        <v>82.294673000000003</v>
      </c>
      <c r="N15" s="379">
        <v>85.634501</v>
      </c>
      <c r="O15" s="379">
        <v>96.745510999999993</v>
      </c>
      <c r="P15" s="378">
        <v>985.85472200000004</v>
      </c>
      <c r="Q15" s="377">
        <v>1.0331655786203715</v>
      </c>
      <c r="R15" s="304"/>
    </row>
    <row r="16" spans="1:18" ht="18.95" customHeight="1" x14ac:dyDescent="0.25">
      <c r="A16" s="265"/>
      <c r="B16" s="265" t="s">
        <v>83</v>
      </c>
      <c r="C16" s="380" t="s">
        <v>101</v>
      </c>
      <c r="D16" s="379">
        <v>22.257411000000001</v>
      </c>
      <c r="E16" s="379">
        <v>19.628138</v>
      </c>
      <c r="F16" s="379">
        <v>19.202625999999999</v>
      </c>
      <c r="G16" s="379">
        <v>17.107085999999999</v>
      </c>
      <c r="H16" s="379">
        <v>15.278705</v>
      </c>
      <c r="I16" s="379">
        <v>16.767712</v>
      </c>
      <c r="J16" s="379">
        <v>20.443414000000001</v>
      </c>
      <c r="K16" s="379">
        <v>19.067585000000001</v>
      </c>
      <c r="L16" s="379">
        <v>16.941635000000002</v>
      </c>
      <c r="M16" s="379">
        <v>16.130421999999999</v>
      </c>
      <c r="N16" s="379">
        <v>18.024177999999999</v>
      </c>
      <c r="O16" s="379">
        <v>21.260021999999999</v>
      </c>
      <c r="P16" s="378">
        <v>222.108934</v>
      </c>
      <c r="Q16" s="367">
        <v>1.0522432841544584</v>
      </c>
      <c r="R16" s="304"/>
    </row>
    <row r="17" spans="1:20" ht="18.95" customHeight="1" x14ac:dyDescent="0.25">
      <c r="A17" s="265"/>
      <c r="B17" s="265" t="s">
        <v>83</v>
      </c>
      <c r="C17" s="380" t="s">
        <v>102</v>
      </c>
      <c r="D17" s="379">
        <v>38.739755000000002</v>
      </c>
      <c r="E17" s="379">
        <v>34.879725999999998</v>
      </c>
      <c r="F17" s="379">
        <v>36.893376000000004</v>
      </c>
      <c r="G17" s="379">
        <v>34.999442999999999</v>
      </c>
      <c r="H17" s="379">
        <v>34.766019</v>
      </c>
      <c r="I17" s="379">
        <v>34.693477000000001</v>
      </c>
      <c r="J17" s="379">
        <v>40.325662999999999</v>
      </c>
      <c r="K17" s="379">
        <v>40.279066999999998</v>
      </c>
      <c r="L17" s="379">
        <v>37.750183</v>
      </c>
      <c r="M17" s="379">
        <v>38.193924000000003</v>
      </c>
      <c r="N17" s="379">
        <v>37.391933999999999</v>
      </c>
      <c r="O17" s="379">
        <v>42.240093999999999</v>
      </c>
      <c r="P17" s="378">
        <v>451.15266100000002</v>
      </c>
      <c r="Q17" s="367">
        <v>1.0413475098097924</v>
      </c>
      <c r="R17" s="304"/>
    </row>
    <row r="18" spans="1:20" ht="18.95" customHeight="1" x14ac:dyDescent="0.25">
      <c r="A18" s="265"/>
      <c r="B18" s="265" t="s">
        <v>83</v>
      </c>
      <c r="C18" s="380" t="s">
        <v>103</v>
      </c>
      <c r="D18" s="379">
        <v>36.259681999999998</v>
      </c>
      <c r="E18" s="379">
        <v>31.927002000000002</v>
      </c>
      <c r="F18" s="379">
        <v>39.269058000000001</v>
      </c>
      <c r="G18" s="379">
        <v>37.282412000000001</v>
      </c>
      <c r="H18" s="379">
        <v>39.998041000000001</v>
      </c>
      <c r="I18" s="379">
        <v>39.730193</v>
      </c>
      <c r="J18" s="379">
        <v>38.481040999999998</v>
      </c>
      <c r="K18" s="379">
        <v>36.794519999999999</v>
      </c>
      <c r="L18" s="379"/>
      <c r="M18" s="379">
        <v>29.618040000000001</v>
      </c>
      <c r="N18" s="379">
        <v>38.323242</v>
      </c>
      <c r="O18" s="379">
        <v>46.103197000000002</v>
      </c>
      <c r="P18" s="378">
        <v>449.71984099999997</v>
      </c>
      <c r="Q18" s="381">
        <v>1.0152747201009171</v>
      </c>
      <c r="R18" s="304"/>
    </row>
    <row r="19" spans="1:20" ht="20.100000000000001" customHeight="1" thickBot="1" x14ac:dyDescent="0.3">
      <c r="A19" s="265"/>
      <c r="B19" s="265"/>
      <c r="C19" s="376" t="s">
        <v>83</v>
      </c>
      <c r="D19" s="375">
        <v>422.55885000000001</v>
      </c>
      <c r="E19" s="375">
        <v>376.12808799999999</v>
      </c>
      <c r="F19" s="375">
        <v>397.38835999999998</v>
      </c>
      <c r="G19" s="375">
        <v>363.97219000000001</v>
      </c>
      <c r="H19" s="375">
        <v>352.545636</v>
      </c>
      <c r="I19" s="375">
        <v>346.65685400000001</v>
      </c>
      <c r="J19" s="375">
        <v>369.95675499999999</v>
      </c>
      <c r="K19" s="375">
        <v>360.399293</v>
      </c>
      <c r="L19" s="375">
        <v>356.040683</v>
      </c>
      <c r="M19" s="375">
        <v>380.79758600000002</v>
      </c>
      <c r="N19" s="375">
        <v>399.43799899999999</v>
      </c>
      <c r="O19" s="375">
        <v>454.02527700000002</v>
      </c>
      <c r="P19" s="374">
        <v>4579.9075709999997</v>
      </c>
      <c r="Q19" s="373">
        <v>1.0373222830762308</v>
      </c>
      <c r="R19" s="304">
        <f>P19/P$30</f>
        <v>0.3908006629487491</v>
      </c>
    </row>
    <row r="20" spans="1:20" ht="18.95" customHeight="1" x14ac:dyDescent="0.25">
      <c r="A20" s="265"/>
      <c r="B20" s="265" t="s">
        <v>75</v>
      </c>
      <c r="C20" s="380" t="s">
        <v>104</v>
      </c>
      <c r="D20" s="379">
        <v>52.192121</v>
      </c>
      <c r="E20" s="379">
        <v>44.912081999999998</v>
      </c>
      <c r="F20" s="379">
        <v>43.237478000000003</v>
      </c>
      <c r="G20" s="379">
        <v>37.380611999999999</v>
      </c>
      <c r="H20" s="379">
        <v>33.419573999999997</v>
      </c>
      <c r="I20" s="379">
        <v>35.719673</v>
      </c>
      <c r="J20" s="379">
        <v>45.148026999999999</v>
      </c>
      <c r="K20" s="379">
        <v>40.744034999999997</v>
      </c>
      <c r="L20" s="379">
        <v>35.610238000000003</v>
      </c>
      <c r="M20" s="379">
        <v>36.776141000000003</v>
      </c>
      <c r="N20" s="379">
        <v>40.320717999999999</v>
      </c>
      <c r="O20" s="379">
        <v>50.242429999999999</v>
      </c>
      <c r="P20" s="378">
        <v>495.70312899999999</v>
      </c>
      <c r="Q20" s="370">
        <v>1.0718306460839753</v>
      </c>
      <c r="R20" s="304"/>
    </row>
    <row r="21" spans="1:20" ht="18.95" customHeight="1" x14ac:dyDescent="0.25">
      <c r="A21" s="265"/>
      <c r="B21" s="265" t="s">
        <v>75</v>
      </c>
      <c r="C21" s="380" t="s">
        <v>105</v>
      </c>
      <c r="D21" s="379">
        <v>29.523389999999999</v>
      </c>
      <c r="E21" s="379">
        <v>25.741296999999999</v>
      </c>
      <c r="F21" s="379">
        <v>26.515819</v>
      </c>
      <c r="G21" s="379">
        <v>24.89265</v>
      </c>
      <c r="H21" s="379">
        <v>21.152256000000001</v>
      </c>
      <c r="I21" s="379">
        <v>21.967843999999999</v>
      </c>
      <c r="J21" s="379">
        <v>25.408963</v>
      </c>
      <c r="K21" s="379">
        <v>23.868790000000001</v>
      </c>
      <c r="L21" s="379">
        <v>21.837206999999999</v>
      </c>
      <c r="M21" s="379">
        <v>24.062756</v>
      </c>
      <c r="N21" s="379">
        <v>24.557981999999999</v>
      </c>
      <c r="O21" s="379">
        <v>28.366043000000001</v>
      </c>
      <c r="P21" s="378">
        <v>297.89499699999999</v>
      </c>
      <c r="Q21" s="367">
        <v>1.0594454135820011</v>
      </c>
      <c r="R21" s="304" t="s">
        <v>1</v>
      </c>
    </row>
    <row r="22" spans="1:20" ht="18.95" customHeight="1" x14ac:dyDescent="0.25">
      <c r="A22" s="265"/>
      <c r="B22" s="265" t="s">
        <v>75</v>
      </c>
      <c r="C22" s="380" t="s">
        <v>106</v>
      </c>
      <c r="D22" s="379">
        <v>14.033251</v>
      </c>
      <c r="E22" s="379">
        <v>12.060062</v>
      </c>
      <c r="F22" s="379">
        <v>12.409665</v>
      </c>
      <c r="G22" s="379">
        <v>11.548302</v>
      </c>
      <c r="H22" s="379">
        <v>11.003439</v>
      </c>
      <c r="I22" s="379">
        <v>10.494496</v>
      </c>
      <c r="J22" s="379">
        <v>11.761461000000001</v>
      </c>
      <c r="K22" s="379">
        <v>12.0703</v>
      </c>
      <c r="L22" s="379">
        <v>11.077306999999999</v>
      </c>
      <c r="M22" s="379">
        <v>12.220007000000001</v>
      </c>
      <c r="N22" s="379">
        <v>11.913105</v>
      </c>
      <c r="O22" s="379">
        <v>13.810886999999999</v>
      </c>
      <c r="P22" s="378">
        <v>144.40228200000001</v>
      </c>
      <c r="Q22" s="367">
        <v>1.0119577740521253</v>
      </c>
      <c r="R22" s="304" t="s">
        <v>1</v>
      </c>
    </row>
    <row r="23" spans="1:20" ht="18.95" customHeight="1" x14ac:dyDescent="0.25">
      <c r="A23" s="265"/>
      <c r="B23" s="265" t="s">
        <v>75</v>
      </c>
      <c r="C23" s="380" t="s">
        <v>107</v>
      </c>
      <c r="D23" s="379">
        <v>30.173338999999999</v>
      </c>
      <c r="E23" s="379">
        <v>27.419256000000001</v>
      </c>
      <c r="F23" s="379">
        <v>28.320167999999999</v>
      </c>
      <c r="G23" s="379">
        <v>23.476284</v>
      </c>
      <c r="H23" s="379">
        <v>22.947704999999999</v>
      </c>
      <c r="I23" s="379">
        <v>25.369527000000001</v>
      </c>
      <c r="J23" s="379">
        <v>29.291017</v>
      </c>
      <c r="K23" s="379">
        <v>29.384626999999998</v>
      </c>
      <c r="L23" s="379">
        <v>28.336756999999999</v>
      </c>
      <c r="M23" s="379">
        <v>28.711309</v>
      </c>
      <c r="N23" s="379">
        <v>29.452780000000001</v>
      </c>
      <c r="O23" s="379">
        <v>32.593573999999997</v>
      </c>
      <c r="P23" s="378">
        <v>335.47634299999999</v>
      </c>
      <c r="Q23" s="381">
        <v>1.0854498063827054</v>
      </c>
      <c r="R23" s="304" t="s">
        <v>1</v>
      </c>
    </row>
    <row r="24" spans="1:20" ht="18.95" customHeight="1" x14ac:dyDescent="0.25">
      <c r="A24" s="265"/>
      <c r="B24" s="265" t="s">
        <v>75</v>
      </c>
      <c r="C24" s="380" t="s">
        <v>108</v>
      </c>
      <c r="D24" s="379">
        <v>9.9606940000000002</v>
      </c>
      <c r="E24" s="379">
        <v>8.8113880000000009</v>
      </c>
      <c r="F24" s="379">
        <v>9.1896520000000006</v>
      </c>
      <c r="G24" s="379">
        <v>8.4657839999999993</v>
      </c>
      <c r="H24" s="379">
        <v>7.9761340000000001</v>
      </c>
      <c r="I24" s="379">
        <v>7.659122</v>
      </c>
      <c r="J24" s="379">
        <v>8.8581640000000004</v>
      </c>
      <c r="K24" s="379">
        <v>8.9711680000000005</v>
      </c>
      <c r="L24" s="379">
        <v>7.8150620000000002</v>
      </c>
      <c r="M24" s="379">
        <v>9.0578959999999995</v>
      </c>
      <c r="N24" s="379">
        <v>8.6835559999999994</v>
      </c>
      <c r="O24" s="379">
        <v>10.49053</v>
      </c>
      <c r="P24" s="378">
        <v>105.93915</v>
      </c>
      <c r="Q24" s="377">
        <v>1.0375103852253889</v>
      </c>
      <c r="R24" s="304"/>
    </row>
    <row r="25" spans="1:20" ht="18.95" customHeight="1" x14ac:dyDescent="0.25">
      <c r="A25" s="265"/>
      <c r="B25" s="265" t="s">
        <v>75</v>
      </c>
      <c r="C25" s="380" t="s">
        <v>103</v>
      </c>
      <c r="D25" s="379">
        <v>104.943483</v>
      </c>
      <c r="E25" s="379">
        <v>76.924538999999996</v>
      </c>
      <c r="F25" s="379">
        <v>74.259863999999993</v>
      </c>
      <c r="G25" s="379">
        <v>3.0682320000000001</v>
      </c>
      <c r="H25" s="379">
        <v>3.4499330000000001</v>
      </c>
      <c r="I25" s="379">
        <v>2.9479579999999999</v>
      </c>
      <c r="J25" s="379">
        <v>3.2695729999999998</v>
      </c>
      <c r="K25" s="379">
        <v>4.3025690000000001</v>
      </c>
      <c r="L25" s="379">
        <v>4.7723500000000003</v>
      </c>
      <c r="M25" s="379">
        <v>87.544960000000003</v>
      </c>
      <c r="N25" s="379">
        <v>83.861977999999993</v>
      </c>
      <c r="O25" s="379">
        <v>127.751636</v>
      </c>
      <c r="P25" s="378">
        <v>577.09707500000002</v>
      </c>
      <c r="Q25" s="377">
        <v>0.54057075857555925</v>
      </c>
      <c r="R25" s="304" t="s">
        <v>1</v>
      </c>
    </row>
    <row r="26" spans="1:20" ht="20.100000000000001" customHeight="1" thickBot="1" x14ac:dyDescent="0.3">
      <c r="A26" s="265"/>
      <c r="B26" s="265"/>
      <c r="C26" s="376" t="s">
        <v>75</v>
      </c>
      <c r="D26" s="375">
        <v>240.826278</v>
      </c>
      <c r="E26" s="375">
        <v>195.86862400000001</v>
      </c>
      <c r="F26" s="375">
        <v>193.93264600000001</v>
      </c>
      <c r="G26" s="375">
        <v>108.831864</v>
      </c>
      <c r="H26" s="375">
        <v>99.949040999999994</v>
      </c>
      <c r="I26" s="375">
        <v>104.15862</v>
      </c>
      <c r="J26" s="375">
        <v>123.737205</v>
      </c>
      <c r="K26" s="375">
        <v>119.341489</v>
      </c>
      <c r="L26" s="375">
        <v>109.448921</v>
      </c>
      <c r="M26" s="375">
        <v>198.37306899999999</v>
      </c>
      <c r="N26" s="375">
        <v>198.790119</v>
      </c>
      <c r="O26" s="375">
        <v>263.25510000000003</v>
      </c>
      <c r="P26" s="374">
        <v>1956.512976</v>
      </c>
      <c r="Q26" s="373">
        <v>0.82724171423017412</v>
      </c>
      <c r="R26" s="304">
        <f>P26/P$30</f>
        <v>0.16694803470055228</v>
      </c>
    </row>
    <row r="27" spans="1:20" ht="20.100000000000001" customHeight="1" x14ac:dyDescent="0.25">
      <c r="A27" s="265"/>
      <c r="B27" s="265"/>
      <c r="C27" s="335" t="s">
        <v>109</v>
      </c>
      <c r="D27" s="372">
        <v>29.876999999999999</v>
      </c>
      <c r="E27" s="372">
        <v>40.32</v>
      </c>
      <c r="F27" s="372">
        <v>59.451999999999998</v>
      </c>
      <c r="G27" s="372">
        <v>125.04</v>
      </c>
      <c r="H27" s="372">
        <v>130.08000000000001</v>
      </c>
      <c r="I27" s="372">
        <v>126.627</v>
      </c>
      <c r="J27" s="372">
        <v>131.042</v>
      </c>
      <c r="K27" s="372">
        <v>130.19999999999999</v>
      </c>
      <c r="L27" s="372">
        <v>123.42</v>
      </c>
      <c r="M27" s="372">
        <v>44.7</v>
      </c>
      <c r="N27" s="372">
        <v>43.2</v>
      </c>
      <c r="O27" s="372">
        <v>4.32</v>
      </c>
      <c r="P27" s="371">
        <v>988.27800000000002</v>
      </c>
      <c r="Q27" s="370">
        <v>1.3683133497632431</v>
      </c>
      <c r="R27" s="329">
        <f>P27/P$30</f>
        <v>8.4329146732831275E-2</v>
      </c>
    </row>
    <row r="28" spans="1:20" ht="20.100000000000001" customHeight="1" x14ac:dyDescent="0.25">
      <c r="A28" s="265"/>
      <c r="B28" s="265"/>
      <c r="C28" s="339" t="s">
        <v>110</v>
      </c>
      <c r="D28" s="369">
        <v>17.111999999999998</v>
      </c>
      <c r="E28" s="369">
        <v>15.456</v>
      </c>
      <c r="F28" s="369">
        <v>17.088999999999999</v>
      </c>
      <c r="G28" s="369">
        <v>16.559999999999999</v>
      </c>
      <c r="H28" s="369">
        <v>17.111999999999998</v>
      </c>
      <c r="I28" s="369">
        <v>16.559999999999999</v>
      </c>
      <c r="J28" s="369">
        <v>17.111999999999998</v>
      </c>
      <c r="K28" s="369">
        <v>17.111999999999998</v>
      </c>
      <c r="L28" s="369">
        <v>16.559999999999999</v>
      </c>
      <c r="M28" s="369">
        <v>17.135000000000002</v>
      </c>
      <c r="N28" s="369">
        <v>16.559999999999999</v>
      </c>
      <c r="O28" s="369">
        <v>17.111999999999998</v>
      </c>
      <c r="P28" s="368">
        <v>201.48</v>
      </c>
      <c r="Q28" s="367">
        <v>5.9836065573770494</v>
      </c>
      <c r="R28" s="304">
        <f>P28/P$30</f>
        <v>1.7192163018635288E-2</v>
      </c>
    </row>
    <row r="29" spans="1:20" ht="20.100000000000001" customHeight="1" thickBot="1" x14ac:dyDescent="0.3">
      <c r="A29" s="265"/>
      <c r="B29" s="265" t="s">
        <v>111</v>
      </c>
      <c r="C29" s="348" t="s">
        <v>111</v>
      </c>
      <c r="D29" s="366">
        <v>31.203101</v>
      </c>
      <c r="E29" s="366">
        <v>28.142728999999999</v>
      </c>
      <c r="F29" s="366">
        <v>28.558129999999998</v>
      </c>
      <c r="G29" s="366">
        <v>23.379943999999998</v>
      </c>
      <c r="H29" s="366">
        <v>19.667247</v>
      </c>
      <c r="I29" s="366">
        <v>18.20017</v>
      </c>
      <c r="J29" s="366">
        <v>21.38777</v>
      </c>
      <c r="K29" s="366">
        <v>21.932569999999998</v>
      </c>
      <c r="L29" s="366">
        <v>20.879118999999999</v>
      </c>
      <c r="M29" s="366">
        <v>25.603911</v>
      </c>
      <c r="N29" s="366">
        <v>26.683734999999999</v>
      </c>
      <c r="O29" s="366">
        <v>31.584073</v>
      </c>
      <c r="P29" s="365">
        <v>297.22249900000003</v>
      </c>
      <c r="Q29" s="364">
        <v>1.0378253719472077</v>
      </c>
      <c r="R29" s="304">
        <f>P29/P$30</f>
        <v>2.5361810877576753E-2</v>
      </c>
    </row>
    <row r="30" spans="1:20" ht="20.100000000000001" customHeight="1" thickBot="1" x14ac:dyDescent="0.3">
      <c r="A30" s="265"/>
      <c r="B30" s="265" t="s">
        <v>1</v>
      </c>
      <c r="C30" s="356" t="s">
        <v>112</v>
      </c>
      <c r="D30" s="355">
        <v>1094.068591</v>
      </c>
      <c r="E30" s="355">
        <v>974.43321200000003</v>
      </c>
      <c r="F30" s="355">
        <v>1025.1718550000001</v>
      </c>
      <c r="G30" s="355">
        <v>922.18058199999996</v>
      </c>
      <c r="H30" s="355">
        <v>899.81723699999998</v>
      </c>
      <c r="I30" s="355">
        <v>878.56903699999998</v>
      </c>
      <c r="J30" s="355">
        <v>957.44531700000005</v>
      </c>
      <c r="K30" s="355">
        <v>936.62810000000002</v>
      </c>
      <c r="L30" s="355">
        <v>904.52609299999995</v>
      </c>
      <c r="M30" s="355">
        <v>982.35479399999997</v>
      </c>
      <c r="N30" s="355">
        <v>1013.62553</v>
      </c>
      <c r="O30" s="355">
        <v>1130.4729010000001</v>
      </c>
      <c r="P30" s="363">
        <v>11719.293249</v>
      </c>
      <c r="Q30" s="362">
        <v>1.0298842008067244</v>
      </c>
      <c r="R30" s="304">
        <f>SUM(R6:R29)</f>
        <v>1</v>
      </c>
      <c r="T30" s="361"/>
    </row>
    <row r="31" spans="1:20" ht="17.100000000000001" customHeight="1" thickBot="1" x14ac:dyDescent="0.3">
      <c r="A31" s="265"/>
      <c r="B31" s="265" t="s">
        <v>1</v>
      </c>
      <c r="C31" s="360" t="s">
        <v>113</v>
      </c>
      <c r="D31" s="359">
        <v>0</v>
      </c>
      <c r="E31" s="359">
        <v>0</v>
      </c>
      <c r="F31" s="359">
        <v>2.9399999999999999E-4</v>
      </c>
      <c r="G31" s="359">
        <v>0</v>
      </c>
      <c r="H31" s="359">
        <v>0</v>
      </c>
      <c r="I31" s="359">
        <v>0</v>
      </c>
      <c r="J31" s="359">
        <v>1.307418</v>
      </c>
      <c r="K31" s="359">
        <v>1.47E-4</v>
      </c>
      <c r="L31" s="359">
        <v>0</v>
      </c>
      <c r="M31" s="359">
        <v>0</v>
      </c>
      <c r="N31" s="359">
        <v>6.3611310000000003</v>
      </c>
      <c r="O31" s="359">
        <v>6.2289779999999997</v>
      </c>
      <c r="P31" s="358">
        <v>13.897968000000001</v>
      </c>
      <c r="Q31" s="357">
        <v>5252.4444444444443</v>
      </c>
    </row>
    <row r="32" spans="1:20" ht="17.100000000000001" customHeight="1" thickBot="1" x14ac:dyDescent="0.3">
      <c r="A32" s="265"/>
      <c r="B32" s="265" t="s">
        <v>1</v>
      </c>
      <c r="C32" s="356" t="s">
        <v>114</v>
      </c>
      <c r="D32" s="355">
        <v>1094.068591</v>
      </c>
      <c r="E32" s="355">
        <v>974.43321200000003</v>
      </c>
      <c r="F32" s="355">
        <v>1025.172149</v>
      </c>
      <c r="G32" s="355">
        <v>922.18058199999996</v>
      </c>
      <c r="H32" s="355">
        <v>899.81723699999998</v>
      </c>
      <c r="I32" s="355">
        <v>878.56903699999998</v>
      </c>
      <c r="J32" s="355">
        <v>958.75273500000003</v>
      </c>
      <c r="K32" s="355">
        <v>936.62824699999999</v>
      </c>
      <c r="L32" s="355">
        <v>904.52609299999995</v>
      </c>
      <c r="M32" s="355">
        <v>982.35479399999997</v>
      </c>
      <c r="N32" s="355">
        <v>1019.986661</v>
      </c>
      <c r="O32" s="355">
        <v>1136.7018790000002</v>
      </c>
      <c r="P32" s="355">
        <v>11733.191217</v>
      </c>
      <c r="Q32" s="354">
        <v>1.0311053058277029</v>
      </c>
    </row>
    <row r="33" spans="1:17" ht="17.100000000000001" customHeight="1" x14ac:dyDescent="0.25">
      <c r="A33" s="265"/>
      <c r="B33" s="265"/>
      <c r="C33" s="351" t="s">
        <v>1</v>
      </c>
      <c r="D33" s="353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 t="s">
        <v>1</v>
      </c>
    </row>
    <row r="34" spans="1:17" ht="15.75" x14ac:dyDescent="0.25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</row>
    <row r="36" spans="1:17" x14ac:dyDescent="0.25">
      <c r="C36"/>
      <c r="K36"/>
    </row>
  </sheetData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31"/>
  <sheetViews>
    <sheetView topLeftCell="A16" zoomScale="75" zoomScaleNormal="75" zoomScaleSheetLayoutView="50" workbookViewId="0">
      <selection activeCell="C24" sqref="C24"/>
    </sheetView>
  </sheetViews>
  <sheetFormatPr defaultColWidth="12.7109375" defaultRowHeight="15.75" x14ac:dyDescent="0.25"/>
  <cols>
    <col min="1" max="1" width="3.85546875" style="303" customWidth="1"/>
    <col min="2" max="2" width="5.5703125" style="397" customWidth="1"/>
    <col min="3" max="3" width="28.140625" style="303" customWidth="1"/>
    <col min="4" max="15" width="12.5703125" style="303" customWidth="1"/>
    <col min="16" max="16" width="14" style="303" customWidth="1"/>
    <col min="17" max="17" width="3.85546875" style="303" customWidth="1"/>
    <col min="18" max="18" width="14.28515625" style="303" bestFit="1" customWidth="1"/>
    <col min="19" max="20" width="12.7109375" style="303"/>
    <col min="21" max="21" width="17.140625" style="303" customWidth="1"/>
    <col min="22" max="22" width="8.85546875" style="303" customWidth="1"/>
    <col min="23" max="23" width="12.7109375" style="303"/>
    <col min="24" max="24" width="14.85546875" style="303" customWidth="1"/>
    <col min="25" max="28" width="22.42578125" style="303" customWidth="1"/>
    <col min="29" max="29" width="25.28515625" style="303" customWidth="1"/>
    <col min="30" max="30" width="6.28515625" style="303" customWidth="1"/>
    <col min="31" max="256" width="12.7109375" style="303"/>
    <col min="257" max="257" width="3.85546875" style="303" customWidth="1"/>
    <col min="258" max="258" width="5.5703125" style="303" customWidth="1"/>
    <col min="259" max="259" width="28.140625" style="303" customWidth="1"/>
    <col min="260" max="272" width="14" style="303" customWidth="1"/>
    <col min="273" max="273" width="3.85546875" style="303" customWidth="1"/>
    <col min="274" max="274" width="14.28515625" style="303" bestFit="1" customWidth="1"/>
    <col min="275" max="276" width="12.7109375" style="303"/>
    <col min="277" max="277" width="17.140625" style="303" customWidth="1"/>
    <col min="278" max="278" width="8.85546875" style="303" customWidth="1"/>
    <col min="279" max="279" width="12.7109375" style="303"/>
    <col min="280" max="280" width="14.85546875" style="303" customWidth="1"/>
    <col min="281" max="284" width="22.42578125" style="303" customWidth="1"/>
    <col min="285" max="285" width="25.28515625" style="303" customWidth="1"/>
    <col min="286" max="286" width="6.28515625" style="303" customWidth="1"/>
    <col min="287" max="512" width="12.7109375" style="303"/>
    <col min="513" max="513" width="3.85546875" style="303" customWidth="1"/>
    <col min="514" max="514" width="5.5703125" style="303" customWidth="1"/>
    <col min="515" max="515" width="28.140625" style="303" customWidth="1"/>
    <col min="516" max="528" width="14" style="303" customWidth="1"/>
    <col min="529" max="529" width="3.85546875" style="303" customWidth="1"/>
    <col min="530" max="530" width="14.28515625" style="303" bestFit="1" customWidth="1"/>
    <col min="531" max="532" width="12.7109375" style="303"/>
    <col min="533" max="533" width="17.140625" style="303" customWidth="1"/>
    <col min="534" max="534" width="8.85546875" style="303" customWidth="1"/>
    <col min="535" max="535" width="12.7109375" style="303"/>
    <col min="536" max="536" width="14.85546875" style="303" customWidth="1"/>
    <col min="537" max="540" width="22.42578125" style="303" customWidth="1"/>
    <col min="541" max="541" width="25.28515625" style="303" customWidth="1"/>
    <col min="542" max="542" width="6.28515625" style="303" customWidth="1"/>
    <col min="543" max="768" width="12.7109375" style="303"/>
    <col min="769" max="769" width="3.85546875" style="303" customWidth="1"/>
    <col min="770" max="770" width="5.5703125" style="303" customWidth="1"/>
    <col min="771" max="771" width="28.140625" style="303" customWidth="1"/>
    <col min="772" max="784" width="14" style="303" customWidth="1"/>
    <col min="785" max="785" width="3.85546875" style="303" customWidth="1"/>
    <col min="786" max="786" width="14.28515625" style="303" bestFit="1" customWidth="1"/>
    <col min="787" max="788" width="12.7109375" style="303"/>
    <col min="789" max="789" width="17.140625" style="303" customWidth="1"/>
    <col min="790" max="790" width="8.85546875" style="303" customWidth="1"/>
    <col min="791" max="791" width="12.7109375" style="303"/>
    <col min="792" max="792" width="14.85546875" style="303" customWidth="1"/>
    <col min="793" max="796" width="22.42578125" style="303" customWidth="1"/>
    <col min="797" max="797" width="25.28515625" style="303" customWidth="1"/>
    <col min="798" max="798" width="6.28515625" style="303" customWidth="1"/>
    <col min="799" max="1024" width="12.7109375" style="303"/>
    <col min="1025" max="1025" width="3.85546875" style="303" customWidth="1"/>
    <col min="1026" max="1026" width="5.5703125" style="303" customWidth="1"/>
    <col min="1027" max="1027" width="28.140625" style="303" customWidth="1"/>
    <col min="1028" max="1040" width="14" style="303" customWidth="1"/>
    <col min="1041" max="1041" width="3.85546875" style="303" customWidth="1"/>
    <col min="1042" max="1042" width="14.28515625" style="303" bestFit="1" customWidth="1"/>
    <col min="1043" max="1044" width="12.7109375" style="303"/>
    <col min="1045" max="1045" width="17.140625" style="303" customWidth="1"/>
    <col min="1046" max="1046" width="8.85546875" style="303" customWidth="1"/>
    <col min="1047" max="1047" width="12.7109375" style="303"/>
    <col min="1048" max="1048" width="14.85546875" style="303" customWidth="1"/>
    <col min="1049" max="1052" width="22.42578125" style="303" customWidth="1"/>
    <col min="1053" max="1053" width="25.28515625" style="303" customWidth="1"/>
    <col min="1054" max="1054" width="6.28515625" style="303" customWidth="1"/>
    <col min="1055" max="1280" width="12.7109375" style="303"/>
    <col min="1281" max="1281" width="3.85546875" style="303" customWidth="1"/>
    <col min="1282" max="1282" width="5.5703125" style="303" customWidth="1"/>
    <col min="1283" max="1283" width="28.140625" style="303" customWidth="1"/>
    <col min="1284" max="1296" width="14" style="303" customWidth="1"/>
    <col min="1297" max="1297" width="3.85546875" style="303" customWidth="1"/>
    <col min="1298" max="1298" width="14.28515625" style="303" bestFit="1" customWidth="1"/>
    <col min="1299" max="1300" width="12.7109375" style="303"/>
    <col min="1301" max="1301" width="17.140625" style="303" customWidth="1"/>
    <col min="1302" max="1302" width="8.85546875" style="303" customWidth="1"/>
    <col min="1303" max="1303" width="12.7109375" style="303"/>
    <col min="1304" max="1304" width="14.85546875" style="303" customWidth="1"/>
    <col min="1305" max="1308" width="22.42578125" style="303" customWidth="1"/>
    <col min="1309" max="1309" width="25.28515625" style="303" customWidth="1"/>
    <col min="1310" max="1310" width="6.28515625" style="303" customWidth="1"/>
    <col min="1311" max="1536" width="12.7109375" style="303"/>
    <col min="1537" max="1537" width="3.85546875" style="303" customWidth="1"/>
    <col min="1538" max="1538" width="5.5703125" style="303" customWidth="1"/>
    <col min="1539" max="1539" width="28.140625" style="303" customWidth="1"/>
    <col min="1540" max="1552" width="14" style="303" customWidth="1"/>
    <col min="1553" max="1553" width="3.85546875" style="303" customWidth="1"/>
    <col min="1554" max="1554" width="14.28515625" style="303" bestFit="1" customWidth="1"/>
    <col min="1555" max="1556" width="12.7109375" style="303"/>
    <col min="1557" max="1557" width="17.140625" style="303" customWidth="1"/>
    <col min="1558" max="1558" width="8.85546875" style="303" customWidth="1"/>
    <col min="1559" max="1559" width="12.7109375" style="303"/>
    <col min="1560" max="1560" width="14.85546875" style="303" customWidth="1"/>
    <col min="1561" max="1564" width="22.42578125" style="303" customWidth="1"/>
    <col min="1565" max="1565" width="25.28515625" style="303" customWidth="1"/>
    <col min="1566" max="1566" width="6.28515625" style="303" customWidth="1"/>
    <col min="1567" max="1792" width="12.7109375" style="303"/>
    <col min="1793" max="1793" width="3.85546875" style="303" customWidth="1"/>
    <col min="1794" max="1794" width="5.5703125" style="303" customWidth="1"/>
    <col min="1795" max="1795" width="28.140625" style="303" customWidth="1"/>
    <col min="1796" max="1808" width="14" style="303" customWidth="1"/>
    <col min="1809" max="1809" width="3.85546875" style="303" customWidth="1"/>
    <col min="1810" max="1810" width="14.28515625" style="303" bestFit="1" customWidth="1"/>
    <col min="1811" max="1812" width="12.7109375" style="303"/>
    <col min="1813" max="1813" width="17.140625" style="303" customWidth="1"/>
    <col min="1814" max="1814" width="8.85546875" style="303" customWidth="1"/>
    <col min="1815" max="1815" width="12.7109375" style="303"/>
    <col min="1816" max="1816" width="14.85546875" style="303" customWidth="1"/>
    <col min="1817" max="1820" width="22.42578125" style="303" customWidth="1"/>
    <col min="1821" max="1821" width="25.28515625" style="303" customWidth="1"/>
    <col min="1822" max="1822" width="6.28515625" style="303" customWidth="1"/>
    <col min="1823" max="2048" width="12.7109375" style="303"/>
    <col min="2049" max="2049" width="3.85546875" style="303" customWidth="1"/>
    <col min="2050" max="2050" width="5.5703125" style="303" customWidth="1"/>
    <col min="2051" max="2051" width="28.140625" style="303" customWidth="1"/>
    <col min="2052" max="2064" width="14" style="303" customWidth="1"/>
    <col min="2065" max="2065" width="3.85546875" style="303" customWidth="1"/>
    <col min="2066" max="2066" width="14.28515625" style="303" bestFit="1" customWidth="1"/>
    <col min="2067" max="2068" width="12.7109375" style="303"/>
    <col min="2069" max="2069" width="17.140625" style="303" customWidth="1"/>
    <col min="2070" max="2070" width="8.85546875" style="303" customWidth="1"/>
    <col min="2071" max="2071" width="12.7109375" style="303"/>
    <col min="2072" max="2072" width="14.85546875" style="303" customWidth="1"/>
    <col min="2073" max="2076" width="22.42578125" style="303" customWidth="1"/>
    <col min="2077" max="2077" width="25.28515625" style="303" customWidth="1"/>
    <col min="2078" max="2078" width="6.28515625" style="303" customWidth="1"/>
    <col min="2079" max="2304" width="12.7109375" style="303"/>
    <col min="2305" max="2305" width="3.85546875" style="303" customWidth="1"/>
    <col min="2306" max="2306" width="5.5703125" style="303" customWidth="1"/>
    <col min="2307" max="2307" width="28.140625" style="303" customWidth="1"/>
    <col min="2308" max="2320" width="14" style="303" customWidth="1"/>
    <col min="2321" max="2321" width="3.85546875" style="303" customWidth="1"/>
    <col min="2322" max="2322" width="14.28515625" style="303" bestFit="1" customWidth="1"/>
    <col min="2323" max="2324" width="12.7109375" style="303"/>
    <col min="2325" max="2325" width="17.140625" style="303" customWidth="1"/>
    <col min="2326" max="2326" width="8.85546875" style="303" customWidth="1"/>
    <col min="2327" max="2327" width="12.7109375" style="303"/>
    <col min="2328" max="2328" width="14.85546875" style="303" customWidth="1"/>
    <col min="2329" max="2332" width="22.42578125" style="303" customWidth="1"/>
    <col min="2333" max="2333" width="25.28515625" style="303" customWidth="1"/>
    <col min="2334" max="2334" width="6.28515625" style="303" customWidth="1"/>
    <col min="2335" max="2560" width="12.7109375" style="303"/>
    <col min="2561" max="2561" width="3.85546875" style="303" customWidth="1"/>
    <col min="2562" max="2562" width="5.5703125" style="303" customWidth="1"/>
    <col min="2563" max="2563" width="28.140625" style="303" customWidth="1"/>
    <col min="2564" max="2576" width="14" style="303" customWidth="1"/>
    <col min="2577" max="2577" width="3.85546875" style="303" customWidth="1"/>
    <col min="2578" max="2578" width="14.28515625" style="303" bestFit="1" customWidth="1"/>
    <col min="2579" max="2580" width="12.7109375" style="303"/>
    <col min="2581" max="2581" width="17.140625" style="303" customWidth="1"/>
    <col min="2582" max="2582" width="8.85546875" style="303" customWidth="1"/>
    <col min="2583" max="2583" width="12.7109375" style="303"/>
    <col min="2584" max="2584" width="14.85546875" style="303" customWidth="1"/>
    <col min="2585" max="2588" width="22.42578125" style="303" customWidth="1"/>
    <col min="2589" max="2589" width="25.28515625" style="303" customWidth="1"/>
    <col min="2590" max="2590" width="6.28515625" style="303" customWidth="1"/>
    <col min="2591" max="2816" width="12.7109375" style="303"/>
    <col min="2817" max="2817" width="3.85546875" style="303" customWidth="1"/>
    <col min="2818" max="2818" width="5.5703125" style="303" customWidth="1"/>
    <col min="2819" max="2819" width="28.140625" style="303" customWidth="1"/>
    <col min="2820" max="2832" width="14" style="303" customWidth="1"/>
    <col min="2833" max="2833" width="3.85546875" style="303" customWidth="1"/>
    <col min="2834" max="2834" width="14.28515625" style="303" bestFit="1" customWidth="1"/>
    <col min="2835" max="2836" width="12.7109375" style="303"/>
    <col min="2837" max="2837" width="17.140625" style="303" customWidth="1"/>
    <col min="2838" max="2838" width="8.85546875" style="303" customWidth="1"/>
    <col min="2839" max="2839" width="12.7109375" style="303"/>
    <col min="2840" max="2840" width="14.85546875" style="303" customWidth="1"/>
    <col min="2841" max="2844" width="22.42578125" style="303" customWidth="1"/>
    <col min="2845" max="2845" width="25.28515625" style="303" customWidth="1"/>
    <col min="2846" max="2846" width="6.28515625" style="303" customWidth="1"/>
    <col min="2847" max="3072" width="12.7109375" style="303"/>
    <col min="3073" max="3073" width="3.85546875" style="303" customWidth="1"/>
    <col min="3074" max="3074" width="5.5703125" style="303" customWidth="1"/>
    <col min="3075" max="3075" width="28.140625" style="303" customWidth="1"/>
    <col min="3076" max="3088" width="14" style="303" customWidth="1"/>
    <col min="3089" max="3089" width="3.85546875" style="303" customWidth="1"/>
    <col min="3090" max="3090" width="14.28515625" style="303" bestFit="1" customWidth="1"/>
    <col min="3091" max="3092" width="12.7109375" style="303"/>
    <col min="3093" max="3093" width="17.140625" style="303" customWidth="1"/>
    <col min="3094" max="3094" width="8.85546875" style="303" customWidth="1"/>
    <col min="3095" max="3095" width="12.7109375" style="303"/>
    <col min="3096" max="3096" width="14.85546875" style="303" customWidth="1"/>
    <col min="3097" max="3100" width="22.42578125" style="303" customWidth="1"/>
    <col min="3101" max="3101" width="25.28515625" style="303" customWidth="1"/>
    <col min="3102" max="3102" width="6.28515625" style="303" customWidth="1"/>
    <col min="3103" max="3328" width="12.7109375" style="303"/>
    <col min="3329" max="3329" width="3.85546875" style="303" customWidth="1"/>
    <col min="3330" max="3330" width="5.5703125" style="303" customWidth="1"/>
    <col min="3331" max="3331" width="28.140625" style="303" customWidth="1"/>
    <col min="3332" max="3344" width="14" style="303" customWidth="1"/>
    <col min="3345" max="3345" width="3.85546875" style="303" customWidth="1"/>
    <col min="3346" max="3346" width="14.28515625" style="303" bestFit="1" customWidth="1"/>
    <col min="3347" max="3348" width="12.7109375" style="303"/>
    <col min="3349" max="3349" width="17.140625" style="303" customWidth="1"/>
    <col min="3350" max="3350" width="8.85546875" style="303" customWidth="1"/>
    <col min="3351" max="3351" width="12.7109375" style="303"/>
    <col min="3352" max="3352" width="14.85546875" style="303" customWidth="1"/>
    <col min="3353" max="3356" width="22.42578125" style="303" customWidth="1"/>
    <col min="3357" max="3357" width="25.28515625" style="303" customWidth="1"/>
    <col min="3358" max="3358" width="6.28515625" style="303" customWidth="1"/>
    <col min="3359" max="3584" width="12.7109375" style="303"/>
    <col min="3585" max="3585" width="3.85546875" style="303" customWidth="1"/>
    <col min="3586" max="3586" width="5.5703125" style="303" customWidth="1"/>
    <col min="3587" max="3587" width="28.140625" style="303" customWidth="1"/>
    <col min="3588" max="3600" width="14" style="303" customWidth="1"/>
    <col min="3601" max="3601" width="3.85546875" style="303" customWidth="1"/>
    <col min="3602" max="3602" width="14.28515625" style="303" bestFit="1" customWidth="1"/>
    <col min="3603" max="3604" width="12.7109375" style="303"/>
    <col min="3605" max="3605" width="17.140625" style="303" customWidth="1"/>
    <col min="3606" max="3606" width="8.85546875" style="303" customWidth="1"/>
    <col min="3607" max="3607" width="12.7109375" style="303"/>
    <col min="3608" max="3608" width="14.85546875" style="303" customWidth="1"/>
    <col min="3609" max="3612" width="22.42578125" style="303" customWidth="1"/>
    <col min="3613" max="3613" width="25.28515625" style="303" customWidth="1"/>
    <col min="3614" max="3614" width="6.28515625" style="303" customWidth="1"/>
    <col min="3615" max="3840" width="12.7109375" style="303"/>
    <col min="3841" max="3841" width="3.85546875" style="303" customWidth="1"/>
    <col min="3842" max="3842" width="5.5703125" style="303" customWidth="1"/>
    <col min="3843" max="3843" width="28.140625" style="303" customWidth="1"/>
    <col min="3844" max="3856" width="14" style="303" customWidth="1"/>
    <col min="3857" max="3857" width="3.85546875" style="303" customWidth="1"/>
    <col min="3858" max="3858" width="14.28515625" style="303" bestFit="1" customWidth="1"/>
    <col min="3859" max="3860" width="12.7109375" style="303"/>
    <col min="3861" max="3861" width="17.140625" style="303" customWidth="1"/>
    <col min="3862" max="3862" width="8.85546875" style="303" customWidth="1"/>
    <col min="3863" max="3863" width="12.7109375" style="303"/>
    <col min="3864" max="3864" width="14.85546875" style="303" customWidth="1"/>
    <col min="3865" max="3868" width="22.42578125" style="303" customWidth="1"/>
    <col min="3869" max="3869" width="25.28515625" style="303" customWidth="1"/>
    <col min="3870" max="3870" width="6.28515625" style="303" customWidth="1"/>
    <col min="3871" max="4096" width="12.7109375" style="303"/>
    <col min="4097" max="4097" width="3.85546875" style="303" customWidth="1"/>
    <col min="4098" max="4098" width="5.5703125" style="303" customWidth="1"/>
    <col min="4099" max="4099" width="28.140625" style="303" customWidth="1"/>
    <col min="4100" max="4112" width="14" style="303" customWidth="1"/>
    <col min="4113" max="4113" width="3.85546875" style="303" customWidth="1"/>
    <col min="4114" max="4114" width="14.28515625" style="303" bestFit="1" customWidth="1"/>
    <col min="4115" max="4116" width="12.7109375" style="303"/>
    <col min="4117" max="4117" width="17.140625" style="303" customWidth="1"/>
    <col min="4118" max="4118" width="8.85546875" style="303" customWidth="1"/>
    <col min="4119" max="4119" width="12.7109375" style="303"/>
    <col min="4120" max="4120" width="14.85546875" style="303" customWidth="1"/>
    <col min="4121" max="4124" width="22.42578125" style="303" customWidth="1"/>
    <col min="4125" max="4125" width="25.28515625" style="303" customWidth="1"/>
    <col min="4126" max="4126" width="6.28515625" style="303" customWidth="1"/>
    <col min="4127" max="4352" width="12.7109375" style="303"/>
    <col min="4353" max="4353" width="3.85546875" style="303" customWidth="1"/>
    <col min="4354" max="4354" width="5.5703125" style="303" customWidth="1"/>
    <col min="4355" max="4355" width="28.140625" style="303" customWidth="1"/>
    <col min="4356" max="4368" width="14" style="303" customWidth="1"/>
    <col min="4369" max="4369" width="3.85546875" style="303" customWidth="1"/>
    <col min="4370" max="4370" width="14.28515625" style="303" bestFit="1" customWidth="1"/>
    <col min="4371" max="4372" width="12.7109375" style="303"/>
    <col min="4373" max="4373" width="17.140625" style="303" customWidth="1"/>
    <col min="4374" max="4374" width="8.85546875" style="303" customWidth="1"/>
    <col min="4375" max="4375" width="12.7109375" style="303"/>
    <col min="4376" max="4376" width="14.85546875" style="303" customWidth="1"/>
    <col min="4377" max="4380" width="22.42578125" style="303" customWidth="1"/>
    <col min="4381" max="4381" width="25.28515625" style="303" customWidth="1"/>
    <col min="4382" max="4382" width="6.28515625" style="303" customWidth="1"/>
    <col min="4383" max="4608" width="12.7109375" style="303"/>
    <col min="4609" max="4609" width="3.85546875" style="303" customWidth="1"/>
    <col min="4610" max="4610" width="5.5703125" style="303" customWidth="1"/>
    <col min="4611" max="4611" width="28.140625" style="303" customWidth="1"/>
    <col min="4612" max="4624" width="14" style="303" customWidth="1"/>
    <col min="4625" max="4625" width="3.85546875" style="303" customWidth="1"/>
    <col min="4626" max="4626" width="14.28515625" style="303" bestFit="1" customWidth="1"/>
    <col min="4627" max="4628" width="12.7109375" style="303"/>
    <col min="4629" max="4629" width="17.140625" style="303" customWidth="1"/>
    <col min="4630" max="4630" width="8.85546875" style="303" customWidth="1"/>
    <col min="4631" max="4631" width="12.7109375" style="303"/>
    <col min="4632" max="4632" width="14.85546875" style="303" customWidth="1"/>
    <col min="4633" max="4636" width="22.42578125" style="303" customWidth="1"/>
    <col min="4637" max="4637" width="25.28515625" style="303" customWidth="1"/>
    <col min="4638" max="4638" width="6.28515625" style="303" customWidth="1"/>
    <col min="4639" max="4864" width="12.7109375" style="303"/>
    <col min="4865" max="4865" width="3.85546875" style="303" customWidth="1"/>
    <col min="4866" max="4866" width="5.5703125" style="303" customWidth="1"/>
    <col min="4867" max="4867" width="28.140625" style="303" customWidth="1"/>
    <col min="4868" max="4880" width="14" style="303" customWidth="1"/>
    <col min="4881" max="4881" width="3.85546875" style="303" customWidth="1"/>
    <col min="4882" max="4882" width="14.28515625" style="303" bestFit="1" customWidth="1"/>
    <col min="4883" max="4884" width="12.7109375" style="303"/>
    <col min="4885" max="4885" width="17.140625" style="303" customWidth="1"/>
    <col min="4886" max="4886" width="8.85546875" style="303" customWidth="1"/>
    <col min="4887" max="4887" width="12.7109375" style="303"/>
    <col min="4888" max="4888" width="14.85546875" style="303" customWidth="1"/>
    <col min="4889" max="4892" width="22.42578125" style="303" customWidth="1"/>
    <col min="4893" max="4893" width="25.28515625" style="303" customWidth="1"/>
    <col min="4894" max="4894" width="6.28515625" style="303" customWidth="1"/>
    <col min="4895" max="5120" width="12.7109375" style="303"/>
    <col min="5121" max="5121" width="3.85546875" style="303" customWidth="1"/>
    <col min="5122" max="5122" width="5.5703125" style="303" customWidth="1"/>
    <col min="5123" max="5123" width="28.140625" style="303" customWidth="1"/>
    <col min="5124" max="5136" width="14" style="303" customWidth="1"/>
    <col min="5137" max="5137" width="3.85546875" style="303" customWidth="1"/>
    <col min="5138" max="5138" width="14.28515625" style="303" bestFit="1" customWidth="1"/>
    <col min="5139" max="5140" width="12.7109375" style="303"/>
    <col min="5141" max="5141" width="17.140625" style="303" customWidth="1"/>
    <col min="5142" max="5142" width="8.85546875" style="303" customWidth="1"/>
    <col min="5143" max="5143" width="12.7109375" style="303"/>
    <col min="5144" max="5144" width="14.85546875" style="303" customWidth="1"/>
    <col min="5145" max="5148" width="22.42578125" style="303" customWidth="1"/>
    <col min="5149" max="5149" width="25.28515625" style="303" customWidth="1"/>
    <col min="5150" max="5150" width="6.28515625" style="303" customWidth="1"/>
    <col min="5151" max="5376" width="12.7109375" style="303"/>
    <col min="5377" max="5377" width="3.85546875" style="303" customWidth="1"/>
    <col min="5378" max="5378" width="5.5703125" style="303" customWidth="1"/>
    <col min="5379" max="5379" width="28.140625" style="303" customWidth="1"/>
    <col min="5380" max="5392" width="14" style="303" customWidth="1"/>
    <col min="5393" max="5393" width="3.85546875" style="303" customWidth="1"/>
    <col min="5394" max="5394" width="14.28515625" style="303" bestFit="1" customWidth="1"/>
    <col min="5395" max="5396" width="12.7109375" style="303"/>
    <col min="5397" max="5397" width="17.140625" style="303" customWidth="1"/>
    <col min="5398" max="5398" width="8.85546875" style="303" customWidth="1"/>
    <col min="5399" max="5399" width="12.7109375" style="303"/>
    <col min="5400" max="5400" width="14.85546875" style="303" customWidth="1"/>
    <col min="5401" max="5404" width="22.42578125" style="303" customWidth="1"/>
    <col min="5405" max="5405" width="25.28515625" style="303" customWidth="1"/>
    <col min="5406" max="5406" width="6.28515625" style="303" customWidth="1"/>
    <col min="5407" max="5632" width="12.7109375" style="303"/>
    <col min="5633" max="5633" width="3.85546875" style="303" customWidth="1"/>
    <col min="5634" max="5634" width="5.5703125" style="303" customWidth="1"/>
    <col min="5635" max="5635" width="28.140625" style="303" customWidth="1"/>
    <col min="5636" max="5648" width="14" style="303" customWidth="1"/>
    <col min="5649" max="5649" width="3.85546875" style="303" customWidth="1"/>
    <col min="5650" max="5650" width="14.28515625" style="303" bestFit="1" customWidth="1"/>
    <col min="5651" max="5652" width="12.7109375" style="303"/>
    <col min="5653" max="5653" width="17.140625" style="303" customWidth="1"/>
    <col min="5654" max="5654" width="8.85546875" style="303" customWidth="1"/>
    <col min="5655" max="5655" width="12.7109375" style="303"/>
    <col min="5656" max="5656" width="14.85546875" style="303" customWidth="1"/>
    <col min="5657" max="5660" width="22.42578125" style="303" customWidth="1"/>
    <col min="5661" max="5661" width="25.28515625" style="303" customWidth="1"/>
    <col min="5662" max="5662" width="6.28515625" style="303" customWidth="1"/>
    <col min="5663" max="5888" width="12.7109375" style="303"/>
    <col min="5889" max="5889" width="3.85546875" style="303" customWidth="1"/>
    <col min="5890" max="5890" width="5.5703125" style="303" customWidth="1"/>
    <col min="5891" max="5891" width="28.140625" style="303" customWidth="1"/>
    <col min="5892" max="5904" width="14" style="303" customWidth="1"/>
    <col min="5905" max="5905" width="3.85546875" style="303" customWidth="1"/>
    <col min="5906" max="5906" width="14.28515625" style="303" bestFit="1" customWidth="1"/>
    <col min="5907" max="5908" width="12.7109375" style="303"/>
    <col min="5909" max="5909" width="17.140625" style="303" customWidth="1"/>
    <col min="5910" max="5910" width="8.85546875" style="303" customWidth="1"/>
    <col min="5911" max="5911" width="12.7109375" style="303"/>
    <col min="5912" max="5912" width="14.85546875" style="303" customWidth="1"/>
    <col min="5913" max="5916" width="22.42578125" style="303" customWidth="1"/>
    <col min="5917" max="5917" width="25.28515625" style="303" customWidth="1"/>
    <col min="5918" max="5918" width="6.28515625" style="303" customWidth="1"/>
    <col min="5919" max="6144" width="12.7109375" style="303"/>
    <col min="6145" max="6145" width="3.85546875" style="303" customWidth="1"/>
    <col min="6146" max="6146" width="5.5703125" style="303" customWidth="1"/>
    <col min="6147" max="6147" width="28.140625" style="303" customWidth="1"/>
    <col min="6148" max="6160" width="14" style="303" customWidth="1"/>
    <col min="6161" max="6161" width="3.85546875" style="303" customWidth="1"/>
    <col min="6162" max="6162" width="14.28515625" style="303" bestFit="1" customWidth="1"/>
    <col min="6163" max="6164" width="12.7109375" style="303"/>
    <col min="6165" max="6165" width="17.140625" style="303" customWidth="1"/>
    <col min="6166" max="6166" width="8.85546875" style="303" customWidth="1"/>
    <col min="6167" max="6167" width="12.7109375" style="303"/>
    <col min="6168" max="6168" width="14.85546875" style="303" customWidth="1"/>
    <col min="6169" max="6172" width="22.42578125" style="303" customWidth="1"/>
    <col min="6173" max="6173" width="25.28515625" style="303" customWidth="1"/>
    <col min="6174" max="6174" width="6.28515625" style="303" customWidth="1"/>
    <col min="6175" max="6400" width="12.7109375" style="303"/>
    <col min="6401" max="6401" width="3.85546875" style="303" customWidth="1"/>
    <col min="6402" max="6402" width="5.5703125" style="303" customWidth="1"/>
    <col min="6403" max="6403" width="28.140625" style="303" customWidth="1"/>
    <col min="6404" max="6416" width="14" style="303" customWidth="1"/>
    <col min="6417" max="6417" width="3.85546875" style="303" customWidth="1"/>
    <col min="6418" max="6418" width="14.28515625" style="303" bestFit="1" customWidth="1"/>
    <col min="6419" max="6420" width="12.7109375" style="303"/>
    <col min="6421" max="6421" width="17.140625" style="303" customWidth="1"/>
    <col min="6422" max="6422" width="8.85546875" style="303" customWidth="1"/>
    <col min="6423" max="6423" width="12.7109375" style="303"/>
    <col min="6424" max="6424" width="14.85546875" style="303" customWidth="1"/>
    <col min="6425" max="6428" width="22.42578125" style="303" customWidth="1"/>
    <col min="6429" max="6429" width="25.28515625" style="303" customWidth="1"/>
    <col min="6430" max="6430" width="6.28515625" style="303" customWidth="1"/>
    <col min="6431" max="6656" width="12.7109375" style="303"/>
    <col min="6657" max="6657" width="3.85546875" style="303" customWidth="1"/>
    <col min="6658" max="6658" width="5.5703125" style="303" customWidth="1"/>
    <col min="6659" max="6659" width="28.140625" style="303" customWidth="1"/>
    <col min="6660" max="6672" width="14" style="303" customWidth="1"/>
    <col min="6673" max="6673" width="3.85546875" style="303" customWidth="1"/>
    <col min="6674" max="6674" width="14.28515625" style="303" bestFit="1" customWidth="1"/>
    <col min="6675" max="6676" width="12.7109375" style="303"/>
    <col min="6677" max="6677" width="17.140625" style="303" customWidth="1"/>
    <col min="6678" max="6678" width="8.85546875" style="303" customWidth="1"/>
    <col min="6679" max="6679" width="12.7109375" style="303"/>
    <col min="6680" max="6680" width="14.85546875" style="303" customWidth="1"/>
    <col min="6681" max="6684" width="22.42578125" style="303" customWidth="1"/>
    <col min="6685" max="6685" width="25.28515625" style="303" customWidth="1"/>
    <col min="6686" max="6686" width="6.28515625" style="303" customWidth="1"/>
    <col min="6687" max="6912" width="12.7109375" style="303"/>
    <col min="6913" max="6913" width="3.85546875" style="303" customWidth="1"/>
    <col min="6914" max="6914" width="5.5703125" style="303" customWidth="1"/>
    <col min="6915" max="6915" width="28.140625" style="303" customWidth="1"/>
    <col min="6916" max="6928" width="14" style="303" customWidth="1"/>
    <col min="6929" max="6929" width="3.85546875" style="303" customWidth="1"/>
    <col min="6930" max="6930" width="14.28515625" style="303" bestFit="1" customWidth="1"/>
    <col min="6931" max="6932" width="12.7109375" style="303"/>
    <col min="6933" max="6933" width="17.140625" style="303" customWidth="1"/>
    <col min="6934" max="6934" width="8.85546875" style="303" customWidth="1"/>
    <col min="6935" max="6935" width="12.7109375" style="303"/>
    <col min="6936" max="6936" width="14.85546875" style="303" customWidth="1"/>
    <col min="6937" max="6940" width="22.42578125" style="303" customWidth="1"/>
    <col min="6941" max="6941" width="25.28515625" style="303" customWidth="1"/>
    <col min="6942" max="6942" width="6.28515625" style="303" customWidth="1"/>
    <col min="6943" max="7168" width="12.7109375" style="303"/>
    <col min="7169" max="7169" width="3.85546875" style="303" customWidth="1"/>
    <col min="7170" max="7170" width="5.5703125" style="303" customWidth="1"/>
    <col min="7171" max="7171" width="28.140625" style="303" customWidth="1"/>
    <col min="7172" max="7184" width="14" style="303" customWidth="1"/>
    <col min="7185" max="7185" width="3.85546875" style="303" customWidth="1"/>
    <col min="7186" max="7186" width="14.28515625" style="303" bestFit="1" customWidth="1"/>
    <col min="7187" max="7188" width="12.7109375" style="303"/>
    <col min="7189" max="7189" width="17.140625" style="303" customWidth="1"/>
    <col min="7190" max="7190" width="8.85546875" style="303" customWidth="1"/>
    <col min="7191" max="7191" width="12.7109375" style="303"/>
    <col min="7192" max="7192" width="14.85546875" style="303" customWidth="1"/>
    <col min="7193" max="7196" width="22.42578125" style="303" customWidth="1"/>
    <col min="7197" max="7197" width="25.28515625" style="303" customWidth="1"/>
    <col min="7198" max="7198" width="6.28515625" style="303" customWidth="1"/>
    <col min="7199" max="7424" width="12.7109375" style="303"/>
    <col min="7425" max="7425" width="3.85546875" style="303" customWidth="1"/>
    <col min="7426" max="7426" width="5.5703125" style="303" customWidth="1"/>
    <col min="7427" max="7427" width="28.140625" style="303" customWidth="1"/>
    <col min="7428" max="7440" width="14" style="303" customWidth="1"/>
    <col min="7441" max="7441" width="3.85546875" style="303" customWidth="1"/>
    <col min="7442" max="7442" width="14.28515625" style="303" bestFit="1" customWidth="1"/>
    <col min="7443" max="7444" width="12.7109375" style="303"/>
    <col min="7445" max="7445" width="17.140625" style="303" customWidth="1"/>
    <col min="7446" max="7446" width="8.85546875" style="303" customWidth="1"/>
    <col min="7447" max="7447" width="12.7109375" style="303"/>
    <col min="7448" max="7448" width="14.85546875" style="303" customWidth="1"/>
    <col min="7449" max="7452" width="22.42578125" style="303" customWidth="1"/>
    <col min="7453" max="7453" width="25.28515625" style="303" customWidth="1"/>
    <col min="7454" max="7454" width="6.28515625" style="303" customWidth="1"/>
    <col min="7455" max="7680" width="12.7109375" style="303"/>
    <col min="7681" max="7681" width="3.85546875" style="303" customWidth="1"/>
    <col min="7682" max="7682" width="5.5703125" style="303" customWidth="1"/>
    <col min="7683" max="7683" width="28.140625" style="303" customWidth="1"/>
    <col min="7684" max="7696" width="14" style="303" customWidth="1"/>
    <col min="7697" max="7697" width="3.85546875" style="303" customWidth="1"/>
    <col min="7698" max="7698" width="14.28515625" style="303" bestFit="1" customWidth="1"/>
    <col min="7699" max="7700" width="12.7109375" style="303"/>
    <col min="7701" max="7701" width="17.140625" style="303" customWidth="1"/>
    <col min="7702" max="7702" width="8.85546875" style="303" customWidth="1"/>
    <col min="7703" max="7703" width="12.7109375" style="303"/>
    <col min="7704" max="7704" width="14.85546875" style="303" customWidth="1"/>
    <col min="7705" max="7708" width="22.42578125" style="303" customWidth="1"/>
    <col min="7709" max="7709" width="25.28515625" style="303" customWidth="1"/>
    <col min="7710" max="7710" width="6.28515625" style="303" customWidth="1"/>
    <col min="7711" max="7936" width="12.7109375" style="303"/>
    <col min="7937" max="7937" width="3.85546875" style="303" customWidth="1"/>
    <col min="7938" max="7938" width="5.5703125" style="303" customWidth="1"/>
    <col min="7939" max="7939" width="28.140625" style="303" customWidth="1"/>
    <col min="7940" max="7952" width="14" style="303" customWidth="1"/>
    <col min="7953" max="7953" width="3.85546875" style="303" customWidth="1"/>
    <col min="7954" max="7954" width="14.28515625" style="303" bestFit="1" customWidth="1"/>
    <col min="7955" max="7956" width="12.7109375" style="303"/>
    <col min="7957" max="7957" width="17.140625" style="303" customWidth="1"/>
    <col min="7958" max="7958" width="8.85546875" style="303" customWidth="1"/>
    <col min="7959" max="7959" width="12.7109375" style="303"/>
    <col min="7960" max="7960" width="14.85546875" style="303" customWidth="1"/>
    <col min="7961" max="7964" width="22.42578125" style="303" customWidth="1"/>
    <col min="7965" max="7965" width="25.28515625" style="303" customWidth="1"/>
    <col min="7966" max="7966" width="6.28515625" style="303" customWidth="1"/>
    <col min="7967" max="8192" width="12.7109375" style="303"/>
    <col min="8193" max="8193" width="3.85546875" style="303" customWidth="1"/>
    <col min="8194" max="8194" width="5.5703125" style="303" customWidth="1"/>
    <col min="8195" max="8195" width="28.140625" style="303" customWidth="1"/>
    <col min="8196" max="8208" width="14" style="303" customWidth="1"/>
    <col min="8209" max="8209" width="3.85546875" style="303" customWidth="1"/>
    <col min="8210" max="8210" width="14.28515625" style="303" bestFit="1" customWidth="1"/>
    <col min="8211" max="8212" width="12.7109375" style="303"/>
    <col min="8213" max="8213" width="17.140625" style="303" customWidth="1"/>
    <col min="8214" max="8214" width="8.85546875" style="303" customWidth="1"/>
    <col min="8215" max="8215" width="12.7109375" style="303"/>
    <col min="8216" max="8216" width="14.85546875" style="303" customWidth="1"/>
    <col min="8217" max="8220" width="22.42578125" style="303" customWidth="1"/>
    <col min="8221" max="8221" width="25.28515625" style="303" customWidth="1"/>
    <col min="8222" max="8222" width="6.28515625" style="303" customWidth="1"/>
    <col min="8223" max="8448" width="12.7109375" style="303"/>
    <col min="8449" max="8449" width="3.85546875" style="303" customWidth="1"/>
    <col min="8450" max="8450" width="5.5703125" style="303" customWidth="1"/>
    <col min="8451" max="8451" width="28.140625" style="303" customWidth="1"/>
    <col min="8452" max="8464" width="14" style="303" customWidth="1"/>
    <col min="8465" max="8465" width="3.85546875" style="303" customWidth="1"/>
    <col min="8466" max="8466" width="14.28515625" style="303" bestFit="1" customWidth="1"/>
    <col min="8467" max="8468" width="12.7109375" style="303"/>
    <col min="8469" max="8469" width="17.140625" style="303" customWidth="1"/>
    <col min="8470" max="8470" width="8.85546875" style="303" customWidth="1"/>
    <col min="8471" max="8471" width="12.7109375" style="303"/>
    <col min="8472" max="8472" width="14.85546875" style="303" customWidth="1"/>
    <col min="8473" max="8476" width="22.42578125" style="303" customWidth="1"/>
    <col min="8477" max="8477" width="25.28515625" style="303" customWidth="1"/>
    <col min="8478" max="8478" width="6.28515625" style="303" customWidth="1"/>
    <col min="8479" max="8704" width="12.7109375" style="303"/>
    <col min="8705" max="8705" width="3.85546875" style="303" customWidth="1"/>
    <col min="8706" max="8706" width="5.5703125" style="303" customWidth="1"/>
    <col min="8707" max="8707" width="28.140625" style="303" customWidth="1"/>
    <col min="8708" max="8720" width="14" style="303" customWidth="1"/>
    <col min="8721" max="8721" width="3.85546875" style="303" customWidth="1"/>
    <col min="8722" max="8722" width="14.28515625" style="303" bestFit="1" customWidth="1"/>
    <col min="8723" max="8724" width="12.7109375" style="303"/>
    <col min="8725" max="8725" width="17.140625" style="303" customWidth="1"/>
    <col min="8726" max="8726" width="8.85546875" style="303" customWidth="1"/>
    <col min="8727" max="8727" width="12.7109375" style="303"/>
    <col min="8728" max="8728" width="14.85546875" style="303" customWidth="1"/>
    <col min="8729" max="8732" width="22.42578125" style="303" customWidth="1"/>
    <col min="8733" max="8733" width="25.28515625" style="303" customWidth="1"/>
    <col min="8734" max="8734" width="6.28515625" style="303" customWidth="1"/>
    <col min="8735" max="8960" width="12.7109375" style="303"/>
    <col min="8961" max="8961" width="3.85546875" style="303" customWidth="1"/>
    <col min="8962" max="8962" width="5.5703125" style="303" customWidth="1"/>
    <col min="8963" max="8963" width="28.140625" style="303" customWidth="1"/>
    <col min="8964" max="8976" width="14" style="303" customWidth="1"/>
    <col min="8977" max="8977" width="3.85546875" style="303" customWidth="1"/>
    <col min="8978" max="8978" width="14.28515625" style="303" bestFit="1" customWidth="1"/>
    <col min="8979" max="8980" width="12.7109375" style="303"/>
    <col min="8981" max="8981" width="17.140625" style="303" customWidth="1"/>
    <col min="8982" max="8982" width="8.85546875" style="303" customWidth="1"/>
    <col min="8983" max="8983" width="12.7109375" style="303"/>
    <col min="8984" max="8984" width="14.85546875" style="303" customWidth="1"/>
    <col min="8985" max="8988" width="22.42578125" style="303" customWidth="1"/>
    <col min="8989" max="8989" width="25.28515625" style="303" customWidth="1"/>
    <col min="8990" max="8990" width="6.28515625" style="303" customWidth="1"/>
    <col min="8991" max="9216" width="12.7109375" style="303"/>
    <col min="9217" max="9217" width="3.85546875" style="303" customWidth="1"/>
    <col min="9218" max="9218" width="5.5703125" style="303" customWidth="1"/>
    <col min="9219" max="9219" width="28.140625" style="303" customWidth="1"/>
    <col min="9220" max="9232" width="14" style="303" customWidth="1"/>
    <col min="9233" max="9233" width="3.85546875" style="303" customWidth="1"/>
    <col min="9234" max="9234" width="14.28515625" style="303" bestFit="1" customWidth="1"/>
    <col min="9235" max="9236" width="12.7109375" style="303"/>
    <col min="9237" max="9237" width="17.140625" style="303" customWidth="1"/>
    <col min="9238" max="9238" width="8.85546875" style="303" customWidth="1"/>
    <col min="9239" max="9239" width="12.7109375" style="303"/>
    <col min="9240" max="9240" width="14.85546875" style="303" customWidth="1"/>
    <col min="9241" max="9244" width="22.42578125" style="303" customWidth="1"/>
    <col min="9245" max="9245" width="25.28515625" style="303" customWidth="1"/>
    <col min="9246" max="9246" width="6.28515625" style="303" customWidth="1"/>
    <col min="9247" max="9472" width="12.7109375" style="303"/>
    <col min="9473" max="9473" width="3.85546875" style="303" customWidth="1"/>
    <col min="9474" max="9474" width="5.5703125" style="303" customWidth="1"/>
    <col min="9475" max="9475" width="28.140625" style="303" customWidth="1"/>
    <col min="9476" max="9488" width="14" style="303" customWidth="1"/>
    <col min="9489" max="9489" width="3.85546875" style="303" customWidth="1"/>
    <col min="9490" max="9490" width="14.28515625" style="303" bestFit="1" customWidth="1"/>
    <col min="9491" max="9492" width="12.7109375" style="303"/>
    <col min="9493" max="9493" width="17.140625" style="303" customWidth="1"/>
    <col min="9494" max="9494" width="8.85546875" style="303" customWidth="1"/>
    <col min="9495" max="9495" width="12.7109375" style="303"/>
    <col min="9496" max="9496" width="14.85546875" style="303" customWidth="1"/>
    <col min="9497" max="9500" width="22.42578125" style="303" customWidth="1"/>
    <col min="9501" max="9501" width="25.28515625" style="303" customWidth="1"/>
    <col min="9502" max="9502" width="6.28515625" style="303" customWidth="1"/>
    <col min="9503" max="9728" width="12.7109375" style="303"/>
    <col min="9729" max="9729" width="3.85546875" style="303" customWidth="1"/>
    <col min="9730" max="9730" width="5.5703125" style="303" customWidth="1"/>
    <col min="9731" max="9731" width="28.140625" style="303" customWidth="1"/>
    <col min="9732" max="9744" width="14" style="303" customWidth="1"/>
    <col min="9745" max="9745" width="3.85546875" style="303" customWidth="1"/>
    <col min="9746" max="9746" width="14.28515625" style="303" bestFit="1" customWidth="1"/>
    <col min="9747" max="9748" width="12.7109375" style="303"/>
    <col min="9749" max="9749" width="17.140625" style="303" customWidth="1"/>
    <col min="9750" max="9750" width="8.85546875" style="303" customWidth="1"/>
    <col min="9751" max="9751" width="12.7109375" style="303"/>
    <col min="9752" max="9752" width="14.85546875" style="303" customWidth="1"/>
    <col min="9753" max="9756" width="22.42578125" style="303" customWidth="1"/>
    <col min="9757" max="9757" width="25.28515625" style="303" customWidth="1"/>
    <col min="9758" max="9758" width="6.28515625" style="303" customWidth="1"/>
    <col min="9759" max="9984" width="12.7109375" style="303"/>
    <col min="9985" max="9985" width="3.85546875" style="303" customWidth="1"/>
    <col min="9986" max="9986" width="5.5703125" style="303" customWidth="1"/>
    <col min="9987" max="9987" width="28.140625" style="303" customWidth="1"/>
    <col min="9988" max="10000" width="14" style="303" customWidth="1"/>
    <col min="10001" max="10001" width="3.85546875" style="303" customWidth="1"/>
    <col min="10002" max="10002" width="14.28515625" style="303" bestFit="1" customWidth="1"/>
    <col min="10003" max="10004" width="12.7109375" style="303"/>
    <col min="10005" max="10005" width="17.140625" style="303" customWidth="1"/>
    <col min="10006" max="10006" width="8.85546875" style="303" customWidth="1"/>
    <col min="10007" max="10007" width="12.7109375" style="303"/>
    <col min="10008" max="10008" width="14.85546875" style="303" customWidth="1"/>
    <col min="10009" max="10012" width="22.42578125" style="303" customWidth="1"/>
    <col min="10013" max="10013" width="25.28515625" style="303" customWidth="1"/>
    <col min="10014" max="10014" width="6.28515625" style="303" customWidth="1"/>
    <col min="10015" max="10240" width="12.7109375" style="303"/>
    <col min="10241" max="10241" width="3.85546875" style="303" customWidth="1"/>
    <col min="10242" max="10242" width="5.5703125" style="303" customWidth="1"/>
    <col min="10243" max="10243" width="28.140625" style="303" customWidth="1"/>
    <col min="10244" max="10256" width="14" style="303" customWidth="1"/>
    <col min="10257" max="10257" width="3.85546875" style="303" customWidth="1"/>
    <col min="10258" max="10258" width="14.28515625" style="303" bestFit="1" customWidth="1"/>
    <col min="10259" max="10260" width="12.7109375" style="303"/>
    <col min="10261" max="10261" width="17.140625" style="303" customWidth="1"/>
    <col min="10262" max="10262" width="8.85546875" style="303" customWidth="1"/>
    <col min="10263" max="10263" width="12.7109375" style="303"/>
    <col min="10264" max="10264" width="14.85546875" style="303" customWidth="1"/>
    <col min="10265" max="10268" width="22.42578125" style="303" customWidth="1"/>
    <col min="10269" max="10269" width="25.28515625" style="303" customWidth="1"/>
    <col min="10270" max="10270" width="6.28515625" style="303" customWidth="1"/>
    <col min="10271" max="10496" width="12.7109375" style="303"/>
    <col min="10497" max="10497" width="3.85546875" style="303" customWidth="1"/>
    <col min="10498" max="10498" width="5.5703125" style="303" customWidth="1"/>
    <col min="10499" max="10499" width="28.140625" style="303" customWidth="1"/>
    <col min="10500" max="10512" width="14" style="303" customWidth="1"/>
    <col min="10513" max="10513" width="3.85546875" style="303" customWidth="1"/>
    <col min="10514" max="10514" width="14.28515625" style="303" bestFit="1" customWidth="1"/>
    <col min="10515" max="10516" width="12.7109375" style="303"/>
    <col min="10517" max="10517" width="17.140625" style="303" customWidth="1"/>
    <col min="10518" max="10518" width="8.85546875" style="303" customWidth="1"/>
    <col min="10519" max="10519" width="12.7109375" style="303"/>
    <col min="10520" max="10520" width="14.85546875" style="303" customWidth="1"/>
    <col min="10521" max="10524" width="22.42578125" style="303" customWidth="1"/>
    <col min="10525" max="10525" width="25.28515625" style="303" customWidth="1"/>
    <col min="10526" max="10526" width="6.28515625" style="303" customWidth="1"/>
    <col min="10527" max="10752" width="12.7109375" style="303"/>
    <col min="10753" max="10753" width="3.85546875" style="303" customWidth="1"/>
    <col min="10754" max="10754" width="5.5703125" style="303" customWidth="1"/>
    <col min="10755" max="10755" width="28.140625" style="303" customWidth="1"/>
    <col min="10756" max="10768" width="14" style="303" customWidth="1"/>
    <col min="10769" max="10769" width="3.85546875" style="303" customWidth="1"/>
    <col min="10770" max="10770" width="14.28515625" style="303" bestFit="1" customWidth="1"/>
    <col min="10771" max="10772" width="12.7109375" style="303"/>
    <col min="10773" max="10773" width="17.140625" style="303" customWidth="1"/>
    <col min="10774" max="10774" width="8.85546875" style="303" customWidth="1"/>
    <col min="10775" max="10775" width="12.7109375" style="303"/>
    <col min="10776" max="10776" width="14.85546875" style="303" customWidth="1"/>
    <col min="10777" max="10780" width="22.42578125" style="303" customWidth="1"/>
    <col min="10781" max="10781" width="25.28515625" style="303" customWidth="1"/>
    <col min="10782" max="10782" width="6.28515625" style="303" customWidth="1"/>
    <col min="10783" max="11008" width="12.7109375" style="303"/>
    <col min="11009" max="11009" width="3.85546875" style="303" customWidth="1"/>
    <col min="11010" max="11010" width="5.5703125" style="303" customWidth="1"/>
    <col min="11011" max="11011" width="28.140625" style="303" customWidth="1"/>
    <col min="11012" max="11024" width="14" style="303" customWidth="1"/>
    <col min="11025" max="11025" width="3.85546875" style="303" customWidth="1"/>
    <col min="11026" max="11026" width="14.28515625" style="303" bestFit="1" customWidth="1"/>
    <col min="11027" max="11028" width="12.7109375" style="303"/>
    <col min="11029" max="11029" width="17.140625" style="303" customWidth="1"/>
    <col min="11030" max="11030" width="8.85546875" style="303" customWidth="1"/>
    <col min="11031" max="11031" width="12.7109375" style="303"/>
    <col min="11032" max="11032" width="14.85546875" style="303" customWidth="1"/>
    <col min="11033" max="11036" width="22.42578125" style="303" customWidth="1"/>
    <col min="11037" max="11037" width="25.28515625" style="303" customWidth="1"/>
    <col min="11038" max="11038" width="6.28515625" style="303" customWidth="1"/>
    <col min="11039" max="11264" width="12.7109375" style="303"/>
    <col min="11265" max="11265" width="3.85546875" style="303" customWidth="1"/>
    <col min="11266" max="11266" width="5.5703125" style="303" customWidth="1"/>
    <col min="11267" max="11267" width="28.140625" style="303" customWidth="1"/>
    <col min="11268" max="11280" width="14" style="303" customWidth="1"/>
    <col min="11281" max="11281" width="3.85546875" style="303" customWidth="1"/>
    <col min="11282" max="11282" width="14.28515625" style="303" bestFit="1" customWidth="1"/>
    <col min="11283" max="11284" width="12.7109375" style="303"/>
    <col min="11285" max="11285" width="17.140625" style="303" customWidth="1"/>
    <col min="11286" max="11286" width="8.85546875" style="303" customWidth="1"/>
    <col min="11287" max="11287" width="12.7109375" style="303"/>
    <col min="11288" max="11288" width="14.85546875" style="303" customWidth="1"/>
    <col min="11289" max="11292" width="22.42578125" style="303" customWidth="1"/>
    <col min="11293" max="11293" width="25.28515625" style="303" customWidth="1"/>
    <col min="11294" max="11294" width="6.28515625" style="303" customWidth="1"/>
    <col min="11295" max="11520" width="12.7109375" style="303"/>
    <col min="11521" max="11521" width="3.85546875" style="303" customWidth="1"/>
    <col min="11522" max="11522" width="5.5703125" style="303" customWidth="1"/>
    <col min="11523" max="11523" width="28.140625" style="303" customWidth="1"/>
    <col min="11524" max="11536" width="14" style="303" customWidth="1"/>
    <col min="11537" max="11537" width="3.85546875" style="303" customWidth="1"/>
    <col min="11538" max="11538" width="14.28515625" style="303" bestFit="1" customWidth="1"/>
    <col min="11539" max="11540" width="12.7109375" style="303"/>
    <col min="11541" max="11541" width="17.140625" style="303" customWidth="1"/>
    <col min="11542" max="11542" width="8.85546875" style="303" customWidth="1"/>
    <col min="11543" max="11543" width="12.7109375" style="303"/>
    <col min="11544" max="11544" width="14.85546875" style="303" customWidth="1"/>
    <col min="11545" max="11548" width="22.42578125" style="303" customWidth="1"/>
    <col min="11549" max="11549" width="25.28515625" style="303" customWidth="1"/>
    <col min="11550" max="11550" width="6.28515625" style="303" customWidth="1"/>
    <col min="11551" max="11776" width="12.7109375" style="303"/>
    <col min="11777" max="11777" width="3.85546875" style="303" customWidth="1"/>
    <col min="11778" max="11778" width="5.5703125" style="303" customWidth="1"/>
    <col min="11779" max="11779" width="28.140625" style="303" customWidth="1"/>
    <col min="11780" max="11792" width="14" style="303" customWidth="1"/>
    <col min="11793" max="11793" width="3.85546875" style="303" customWidth="1"/>
    <col min="11794" max="11794" width="14.28515625" style="303" bestFit="1" customWidth="1"/>
    <col min="11795" max="11796" width="12.7109375" style="303"/>
    <col min="11797" max="11797" width="17.140625" style="303" customWidth="1"/>
    <col min="11798" max="11798" width="8.85546875" style="303" customWidth="1"/>
    <col min="11799" max="11799" width="12.7109375" style="303"/>
    <col min="11800" max="11800" width="14.85546875" style="303" customWidth="1"/>
    <col min="11801" max="11804" width="22.42578125" style="303" customWidth="1"/>
    <col min="11805" max="11805" width="25.28515625" style="303" customWidth="1"/>
    <col min="11806" max="11806" width="6.28515625" style="303" customWidth="1"/>
    <col min="11807" max="12032" width="12.7109375" style="303"/>
    <col min="12033" max="12033" width="3.85546875" style="303" customWidth="1"/>
    <col min="12034" max="12034" width="5.5703125" style="303" customWidth="1"/>
    <col min="12035" max="12035" width="28.140625" style="303" customWidth="1"/>
    <col min="12036" max="12048" width="14" style="303" customWidth="1"/>
    <col min="12049" max="12049" width="3.85546875" style="303" customWidth="1"/>
    <col min="12050" max="12050" width="14.28515625" style="303" bestFit="1" customWidth="1"/>
    <col min="12051" max="12052" width="12.7109375" style="303"/>
    <col min="12053" max="12053" width="17.140625" style="303" customWidth="1"/>
    <col min="12054" max="12054" width="8.85546875" style="303" customWidth="1"/>
    <col min="12055" max="12055" width="12.7109375" style="303"/>
    <col min="12056" max="12056" width="14.85546875" style="303" customWidth="1"/>
    <col min="12057" max="12060" width="22.42578125" style="303" customWidth="1"/>
    <col min="12061" max="12061" width="25.28515625" style="303" customWidth="1"/>
    <col min="12062" max="12062" width="6.28515625" style="303" customWidth="1"/>
    <col min="12063" max="12288" width="12.7109375" style="303"/>
    <col min="12289" max="12289" width="3.85546875" style="303" customWidth="1"/>
    <col min="12290" max="12290" width="5.5703125" style="303" customWidth="1"/>
    <col min="12291" max="12291" width="28.140625" style="303" customWidth="1"/>
    <col min="12292" max="12304" width="14" style="303" customWidth="1"/>
    <col min="12305" max="12305" width="3.85546875" style="303" customWidth="1"/>
    <col min="12306" max="12306" width="14.28515625" style="303" bestFit="1" customWidth="1"/>
    <col min="12307" max="12308" width="12.7109375" style="303"/>
    <col min="12309" max="12309" width="17.140625" style="303" customWidth="1"/>
    <col min="12310" max="12310" width="8.85546875" style="303" customWidth="1"/>
    <col min="12311" max="12311" width="12.7109375" style="303"/>
    <col min="12312" max="12312" width="14.85546875" style="303" customWidth="1"/>
    <col min="12313" max="12316" width="22.42578125" style="303" customWidth="1"/>
    <col min="12317" max="12317" width="25.28515625" style="303" customWidth="1"/>
    <col min="12318" max="12318" width="6.28515625" style="303" customWidth="1"/>
    <col min="12319" max="12544" width="12.7109375" style="303"/>
    <col min="12545" max="12545" width="3.85546875" style="303" customWidth="1"/>
    <col min="12546" max="12546" width="5.5703125" style="303" customWidth="1"/>
    <col min="12547" max="12547" width="28.140625" style="303" customWidth="1"/>
    <col min="12548" max="12560" width="14" style="303" customWidth="1"/>
    <col min="12561" max="12561" width="3.85546875" style="303" customWidth="1"/>
    <col min="12562" max="12562" width="14.28515625" style="303" bestFit="1" customWidth="1"/>
    <col min="12563" max="12564" width="12.7109375" style="303"/>
    <col min="12565" max="12565" width="17.140625" style="303" customWidth="1"/>
    <col min="12566" max="12566" width="8.85546875" style="303" customWidth="1"/>
    <col min="12567" max="12567" width="12.7109375" style="303"/>
    <col min="12568" max="12568" width="14.85546875" style="303" customWidth="1"/>
    <col min="12569" max="12572" width="22.42578125" style="303" customWidth="1"/>
    <col min="12573" max="12573" width="25.28515625" style="303" customWidth="1"/>
    <col min="12574" max="12574" width="6.28515625" style="303" customWidth="1"/>
    <col min="12575" max="12800" width="12.7109375" style="303"/>
    <col min="12801" max="12801" width="3.85546875" style="303" customWidth="1"/>
    <col min="12802" max="12802" width="5.5703125" style="303" customWidth="1"/>
    <col min="12803" max="12803" width="28.140625" style="303" customWidth="1"/>
    <col min="12804" max="12816" width="14" style="303" customWidth="1"/>
    <col min="12817" max="12817" width="3.85546875" style="303" customWidth="1"/>
    <col min="12818" max="12818" width="14.28515625" style="303" bestFit="1" customWidth="1"/>
    <col min="12819" max="12820" width="12.7109375" style="303"/>
    <col min="12821" max="12821" width="17.140625" style="303" customWidth="1"/>
    <col min="12822" max="12822" width="8.85546875" style="303" customWidth="1"/>
    <col min="12823" max="12823" width="12.7109375" style="303"/>
    <col min="12824" max="12824" width="14.85546875" style="303" customWidth="1"/>
    <col min="12825" max="12828" width="22.42578125" style="303" customWidth="1"/>
    <col min="12829" max="12829" width="25.28515625" style="303" customWidth="1"/>
    <col min="12830" max="12830" width="6.28515625" style="303" customWidth="1"/>
    <col min="12831" max="13056" width="12.7109375" style="303"/>
    <col min="13057" max="13057" width="3.85546875" style="303" customWidth="1"/>
    <col min="13058" max="13058" width="5.5703125" style="303" customWidth="1"/>
    <col min="13059" max="13059" width="28.140625" style="303" customWidth="1"/>
    <col min="13060" max="13072" width="14" style="303" customWidth="1"/>
    <col min="13073" max="13073" width="3.85546875" style="303" customWidth="1"/>
    <col min="13074" max="13074" width="14.28515625" style="303" bestFit="1" customWidth="1"/>
    <col min="13075" max="13076" width="12.7109375" style="303"/>
    <col min="13077" max="13077" width="17.140625" style="303" customWidth="1"/>
    <col min="13078" max="13078" width="8.85546875" style="303" customWidth="1"/>
    <col min="13079" max="13079" width="12.7109375" style="303"/>
    <col min="13080" max="13080" width="14.85546875" style="303" customWidth="1"/>
    <col min="13081" max="13084" width="22.42578125" style="303" customWidth="1"/>
    <col min="13085" max="13085" width="25.28515625" style="303" customWidth="1"/>
    <col min="13086" max="13086" width="6.28515625" style="303" customWidth="1"/>
    <col min="13087" max="13312" width="12.7109375" style="303"/>
    <col min="13313" max="13313" width="3.85546875" style="303" customWidth="1"/>
    <col min="13314" max="13314" width="5.5703125" style="303" customWidth="1"/>
    <col min="13315" max="13315" width="28.140625" style="303" customWidth="1"/>
    <col min="13316" max="13328" width="14" style="303" customWidth="1"/>
    <col min="13329" max="13329" width="3.85546875" style="303" customWidth="1"/>
    <col min="13330" max="13330" width="14.28515625" style="303" bestFit="1" customWidth="1"/>
    <col min="13331" max="13332" width="12.7109375" style="303"/>
    <col min="13333" max="13333" width="17.140625" style="303" customWidth="1"/>
    <col min="13334" max="13334" width="8.85546875" style="303" customWidth="1"/>
    <col min="13335" max="13335" width="12.7109375" style="303"/>
    <col min="13336" max="13336" width="14.85546875" style="303" customWidth="1"/>
    <col min="13337" max="13340" width="22.42578125" style="303" customWidth="1"/>
    <col min="13341" max="13341" width="25.28515625" style="303" customWidth="1"/>
    <col min="13342" max="13342" width="6.28515625" style="303" customWidth="1"/>
    <col min="13343" max="13568" width="12.7109375" style="303"/>
    <col min="13569" max="13569" width="3.85546875" style="303" customWidth="1"/>
    <col min="13570" max="13570" width="5.5703125" style="303" customWidth="1"/>
    <col min="13571" max="13571" width="28.140625" style="303" customWidth="1"/>
    <col min="13572" max="13584" width="14" style="303" customWidth="1"/>
    <col min="13585" max="13585" width="3.85546875" style="303" customWidth="1"/>
    <col min="13586" max="13586" width="14.28515625" style="303" bestFit="1" customWidth="1"/>
    <col min="13587" max="13588" width="12.7109375" style="303"/>
    <col min="13589" max="13589" width="17.140625" style="303" customWidth="1"/>
    <col min="13590" max="13590" width="8.85546875" style="303" customWidth="1"/>
    <col min="13591" max="13591" width="12.7109375" style="303"/>
    <col min="13592" max="13592" width="14.85546875" style="303" customWidth="1"/>
    <col min="13593" max="13596" width="22.42578125" style="303" customWidth="1"/>
    <col min="13597" max="13597" width="25.28515625" style="303" customWidth="1"/>
    <col min="13598" max="13598" width="6.28515625" style="303" customWidth="1"/>
    <col min="13599" max="13824" width="12.7109375" style="303"/>
    <col min="13825" max="13825" width="3.85546875" style="303" customWidth="1"/>
    <col min="13826" max="13826" width="5.5703125" style="303" customWidth="1"/>
    <col min="13827" max="13827" width="28.140625" style="303" customWidth="1"/>
    <col min="13828" max="13840" width="14" style="303" customWidth="1"/>
    <col min="13841" max="13841" width="3.85546875" style="303" customWidth="1"/>
    <col min="13842" max="13842" width="14.28515625" style="303" bestFit="1" customWidth="1"/>
    <col min="13843" max="13844" width="12.7109375" style="303"/>
    <col min="13845" max="13845" width="17.140625" style="303" customWidth="1"/>
    <col min="13846" max="13846" width="8.85546875" style="303" customWidth="1"/>
    <col min="13847" max="13847" width="12.7109375" style="303"/>
    <col min="13848" max="13848" width="14.85546875" style="303" customWidth="1"/>
    <col min="13849" max="13852" width="22.42578125" style="303" customWidth="1"/>
    <col min="13853" max="13853" width="25.28515625" style="303" customWidth="1"/>
    <col min="13854" max="13854" width="6.28515625" style="303" customWidth="1"/>
    <col min="13855" max="14080" width="12.7109375" style="303"/>
    <col min="14081" max="14081" width="3.85546875" style="303" customWidth="1"/>
    <col min="14082" max="14082" width="5.5703125" style="303" customWidth="1"/>
    <col min="14083" max="14083" width="28.140625" style="303" customWidth="1"/>
    <col min="14084" max="14096" width="14" style="303" customWidth="1"/>
    <col min="14097" max="14097" width="3.85546875" style="303" customWidth="1"/>
    <col min="14098" max="14098" width="14.28515625" style="303" bestFit="1" customWidth="1"/>
    <col min="14099" max="14100" width="12.7109375" style="303"/>
    <col min="14101" max="14101" width="17.140625" style="303" customWidth="1"/>
    <col min="14102" max="14102" width="8.85546875" style="303" customWidth="1"/>
    <col min="14103" max="14103" width="12.7109375" style="303"/>
    <col min="14104" max="14104" width="14.85546875" style="303" customWidth="1"/>
    <col min="14105" max="14108" width="22.42578125" style="303" customWidth="1"/>
    <col min="14109" max="14109" width="25.28515625" style="303" customWidth="1"/>
    <col min="14110" max="14110" width="6.28515625" style="303" customWidth="1"/>
    <col min="14111" max="14336" width="12.7109375" style="303"/>
    <col min="14337" max="14337" width="3.85546875" style="303" customWidth="1"/>
    <col min="14338" max="14338" width="5.5703125" style="303" customWidth="1"/>
    <col min="14339" max="14339" width="28.140625" style="303" customWidth="1"/>
    <col min="14340" max="14352" width="14" style="303" customWidth="1"/>
    <col min="14353" max="14353" width="3.85546875" style="303" customWidth="1"/>
    <col min="14354" max="14354" width="14.28515625" style="303" bestFit="1" customWidth="1"/>
    <col min="14355" max="14356" width="12.7109375" style="303"/>
    <col min="14357" max="14357" width="17.140625" style="303" customWidth="1"/>
    <col min="14358" max="14358" width="8.85546875" style="303" customWidth="1"/>
    <col min="14359" max="14359" width="12.7109375" style="303"/>
    <col min="14360" max="14360" width="14.85546875" style="303" customWidth="1"/>
    <col min="14361" max="14364" width="22.42578125" style="303" customWidth="1"/>
    <col min="14365" max="14365" width="25.28515625" style="303" customWidth="1"/>
    <col min="14366" max="14366" width="6.28515625" style="303" customWidth="1"/>
    <col min="14367" max="14592" width="12.7109375" style="303"/>
    <col min="14593" max="14593" width="3.85546875" style="303" customWidth="1"/>
    <col min="14594" max="14594" width="5.5703125" style="303" customWidth="1"/>
    <col min="14595" max="14595" width="28.140625" style="303" customWidth="1"/>
    <col min="14596" max="14608" width="14" style="303" customWidth="1"/>
    <col min="14609" max="14609" width="3.85546875" style="303" customWidth="1"/>
    <col min="14610" max="14610" width="14.28515625" style="303" bestFit="1" customWidth="1"/>
    <col min="14611" max="14612" width="12.7109375" style="303"/>
    <col min="14613" max="14613" width="17.140625" style="303" customWidth="1"/>
    <col min="14614" max="14614" width="8.85546875" style="303" customWidth="1"/>
    <col min="14615" max="14615" width="12.7109375" style="303"/>
    <col min="14616" max="14616" width="14.85546875" style="303" customWidth="1"/>
    <col min="14617" max="14620" width="22.42578125" style="303" customWidth="1"/>
    <col min="14621" max="14621" width="25.28515625" style="303" customWidth="1"/>
    <col min="14622" max="14622" width="6.28515625" style="303" customWidth="1"/>
    <col min="14623" max="14848" width="12.7109375" style="303"/>
    <col min="14849" max="14849" width="3.85546875" style="303" customWidth="1"/>
    <col min="14850" max="14850" width="5.5703125" style="303" customWidth="1"/>
    <col min="14851" max="14851" width="28.140625" style="303" customWidth="1"/>
    <col min="14852" max="14864" width="14" style="303" customWidth="1"/>
    <col min="14865" max="14865" width="3.85546875" style="303" customWidth="1"/>
    <col min="14866" max="14866" width="14.28515625" style="303" bestFit="1" customWidth="1"/>
    <col min="14867" max="14868" width="12.7109375" style="303"/>
    <col min="14869" max="14869" width="17.140625" style="303" customWidth="1"/>
    <col min="14870" max="14870" width="8.85546875" style="303" customWidth="1"/>
    <col min="14871" max="14871" width="12.7109375" style="303"/>
    <col min="14872" max="14872" width="14.85546875" style="303" customWidth="1"/>
    <col min="14873" max="14876" width="22.42578125" style="303" customWidth="1"/>
    <col min="14877" max="14877" width="25.28515625" style="303" customWidth="1"/>
    <col min="14878" max="14878" width="6.28515625" style="303" customWidth="1"/>
    <col min="14879" max="15104" width="12.7109375" style="303"/>
    <col min="15105" max="15105" width="3.85546875" style="303" customWidth="1"/>
    <col min="15106" max="15106" width="5.5703125" style="303" customWidth="1"/>
    <col min="15107" max="15107" width="28.140625" style="303" customWidth="1"/>
    <col min="15108" max="15120" width="14" style="303" customWidth="1"/>
    <col min="15121" max="15121" width="3.85546875" style="303" customWidth="1"/>
    <col min="15122" max="15122" width="14.28515625" style="303" bestFit="1" customWidth="1"/>
    <col min="15123" max="15124" width="12.7109375" style="303"/>
    <col min="15125" max="15125" width="17.140625" style="303" customWidth="1"/>
    <col min="15126" max="15126" width="8.85546875" style="303" customWidth="1"/>
    <col min="15127" max="15127" width="12.7109375" style="303"/>
    <col min="15128" max="15128" width="14.85546875" style="303" customWidth="1"/>
    <col min="15129" max="15132" width="22.42578125" style="303" customWidth="1"/>
    <col min="15133" max="15133" width="25.28515625" style="303" customWidth="1"/>
    <col min="15134" max="15134" width="6.28515625" style="303" customWidth="1"/>
    <col min="15135" max="15360" width="12.7109375" style="303"/>
    <col min="15361" max="15361" width="3.85546875" style="303" customWidth="1"/>
    <col min="15362" max="15362" width="5.5703125" style="303" customWidth="1"/>
    <col min="15363" max="15363" width="28.140625" style="303" customWidth="1"/>
    <col min="15364" max="15376" width="14" style="303" customWidth="1"/>
    <col min="15377" max="15377" width="3.85546875" style="303" customWidth="1"/>
    <col min="15378" max="15378" width="14.28515625" style="303" bestFit="1" customWidth="1"/>
    <col min="15379" max="15380" width="12.7109375" style="303"/>
    <col min="15381" max="15381" width="17.140625" style="303" customWidth="1"/>
    <col min="15382" max="15382" width="8.85546875" style="303" customWidth="1"/>
    <col min="15383" max="15383" width="12.7109375" style="303"/>
    <col min="15384" max="15384" width="14.85546875" style="303" customWidth="1"/>
    <col min="15385" max="15388" width="22.42578125" style="303" customWidth="1"/>
    <col min="15389" max="15389" width="25.28515625" style="303" customWidth="1"/>
    <col min="15390" max="15390" width="6.28515625" style="303" customWidth="1"/>
    <col min="15391" max="15616" width="12.7109375" style="303"/>
    <col min="15617" max="15617" width="3.85546875" style="303" customWidth="1"/>
    <col min="15618" max="15618" width="5.5703125" style="303" customWidth="1"/>
    <col min="15619" max="15619" width="28.140625" style="303" customWidth="1"/>
    <col min="15620" max="15632" width="14" style="303" customWidth="1"/>
    <col min="15633" max="15633" width="3.85546875" style="303" customWidth="1"/>
    <col min="15634" max="15634" width="14.28515625" style="303" bestFit="1" customWidth="1"/>
    <col min="15635" max="15636" width="12.7109375" style="303"/>
    <col min="15637" max="15637" width="17.140625" style="303" customWidth="1"/>
    <col min="15638" max="15638" width="8.85546875" style="303" customWidth="1"/>
    <col min="15639" max="15639" width="12.7109375" style="303"/>
    <col min="15640" max="15640" width="14.85546875" style="303" customWidth="1"/>
    <col min="15641" max="15644" width="22.42578125" style="303" customWidth="1"/>
    <col min="15645" max="15645" width="25.28515625" style="303" customWidth="1"/>
    <col min="15646" max="15646" width="6.28515625" style="303" customWidth="1"/>
    <col min="15647" max="15872" width="12.7109375" style="303"/>
    <col min="15873" max="15873" width="3.85546875" style="303" customWidth="1"/>
    <col min="15874" max="15874" width="5.5703125" style="303" customWidth="1"/>
    <col min="15875" max="15875" width="28.140625" style="303" customWidth="1"/>
    <col min="15876" max="15888" width="14" style="303" customWidth="1"/>
    <col min="15889" max="15889" width="3.85546875" style="303" customWidth="1"/>
    <col min="15890" max="15890" width="14.28515625" style="303" bestFit="1" customWidth="1"/>
    <col min="15891" max="15892" width="12.7109375" style="303"/>
    <col min="15893" max="15893" width="17.140625" style="303" customWidth="1"/>
    <col min="15894" max="15894" width="8.85546875" style="303" customWidth="1"/>
    <col min="15895" max="15895" width="12.7109375" style="303"/>
    <col min="15896" max="15896" width="14.85546875" style="303" customWidth="1"/>
    <col min="15897" max="15900" width="22.42578125" style="303" customWidth="1"/>
    <col min="15901" max="15901" width="25.28515625" style="303" customWidth="1"/>
    <col min="15902" max="15902" width="6.28515625" style="303" customWidth="1"/>
    <col min="15903" max="16128" width="12.7109375" style="303"/>
    <col min="16129" max="16129" width="3.85546875" style="303" customWidth="1"/>
    <col min="16130" max="16130" width="5.5703125" style="303" customWidth="1"/>
    <col min="16131" max="16131" width="28.140625" style="303" customWidth="1"/>
    <col min="16132" max="16144" width="14" style="303" customWidth="1"/>
    <col min="16145" max="16145" width="3.85546875" style="303" customWidth="1"/>
    <col min="16146" max="16146" width="14.28515625" style="303" bestFit="1" customWidth="1"/>
    <col min="16147" max="16148" width="12.7109375" style="303"/>
    <col min="16149" max="16149" width="17.140625" style="303" customWidth="1"/>
    <col min="16150" max="16150" width="8.85546875" style="303" customWidth="1"/>
    <col min="16151" max="16151" width="12.7109375" style="303"/>
    <col min="16152" max="16152" width="14.85546875" style="303" customWidth="1"/>
    <col min="16153" max="16156" width="22.42578125" style="303" customWidth="1"/>
    <col min="16157" max="16157" width="25.28515625" style="303" customWidth="1"/>
    <col min="16158" max="16158" width="6.28515625" style="303" customWidth="1"/>
    <col min="16159" max="16384" width="12.7109375" style="303"/>
  </cols>
  <sheetData>
    <row r="1" spans="1:33" ht="13.5" customHeight="1" x14ac:dyDescent="0.25">
      <c r="C1" s="303" t="s">
        <v>1</v>
      </c>
      <c r="D1" s="303" t="s">
        <v>1</v>
      </c>
      <c r="E1" s="398" t="s">
        <v>1</v>
      </c>
      <c r="F1" s="398"/>
      <c r="G1" s="398"/>
      <c r="H1" s="399" t="s">
        <v>1</v>
      </c>
      <c r="I1" s="399"/>
      <c r="J1" s="399"/>
      <c r="K1" s="399"/>
      <c r="L1" s="399"/>
      <c r="M1" s="399"/>
      <c r="N1" s="399"/>
      <c r="O1" s="399"/>
      <c r="P1" s="303" t="s">
        <v>1</v>
      </c>
    </row>
    <row r="2" spans="1:33" ht="18.75" x14ac:dyDescent="0.3">
      <c r="B2" s="532" t="s">
        <v>117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W2" s="533"/>
      <c r="X2" s="533"/>
      <c r="Y2" s="533"/>
      <c r="Z2" s="533"/>
      <c r="AA2" s="533"/>
      <c r="AB2" s="533"/>
      <c r="AC2" s="533"/>
    </row>
    <row r="3" spans="1:33" ht="25.5" customHeight="1" thickBot="1" x14ac:dyDescent="0.3">
      <c r="B3" s="400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R3" s="303" t="s">
        <v>1</v>
      </c>
      <c r="W3" s="402"/>
      <c r="X3" s="402"/>
      <c r="Y3" s="402"/>
      <c r="Z3" s="402"/>
      <c r="AA3" s="402"/>
      <c r="AB3" s="402"/>
      <c r="AC3" s="402"/>
    </row>
    <row r="4" spans="1:33" ht="24.75" customHeight="1" x14ac:dyDescent="0.25">
      <c r="A4" s="403"/>
      <c r="B4" s="534" t="s">
        <v>118</v>
      </c>
      <c r="C4" s="535"/>
      <c r="D4" s="404" t="s">
        <v>2</v>
      </c>
      <c r="E4" s="405" t="s">
        <v>3</v>
      </c>
      <c r="F4" s="405" t="s">
        <v>4</v>
      </c>
      <c r="G4" s="405" t="s">
        <v>5</v>
      </c>
      <c r="H4" s="405" t="s">
        <v>6</v>
      </c>
      <c r="I4" s="404" t="s">
        <v>7</v>
      </c>
      <c r="J4" s="404" t="s">
        <v>8</v>
      </c>
      <c r="K4" s="404" t="s">
        <v>9</v>
      </c>
      <c r="L4" s="404" t="s">
        <v>10</v>
      </c>
      <c r="M4" s="404" t="s">
        <v>11</v>
      </c>
      <c r="N4" s="406" t="s">
        <v>12</v>
      </c>
      <c r="O4" s="404" t="s">
        <v>13</v>
      </c>
      <c r="P4" s="407">
        <v>2015</v>
      </c>
      <c r="W4" s="538"/>
      <c r="X4" s="538"/>
      <c r="Y4" s="408"/>
      <c r="Z4" s="408"/>
      <c r="AA4" s="408"/>
      <c r="AB4" s="408"/>
      <c r="AC4" s="409"/>
    </row>
    <row r="5" spans="1:33" ht="24.75" customHeight="1" thickBot="1" x14ac:dyDescent="0.3">
      <c r="A5" s="403"/>
      <c r="B5" s="536"/>
      <c r="C5" s="537"/>
      <c r="D5" s="410" t="s">
        <v>61</v>
      </c>
      <c r="E5" s="410" t="s">
        <v>61</v>
      </c>
      <c r="F5" s="410" t="s">
        <v>61</v>
      </c>
      <c r="G5" s="410" t="s">
        <v>61</v>
      </c>
      <c r="H5" s="410" t="s">
        <v>61</v>
      </c>
      <c r="I5" s="410" t="s">
        <v>61</v>
      </c>
      <c r="J5" s="410" t="s">
        <v>61</v>
      </c>
      <c r="K5" s="410" t="s">
        <v>61</v>
      </c>
      <c r="L5" s="410" t="s">
        <v>61</v>
      </c>
      <c r="M5" s="410" t="s">
        <v>61</v>
      </c>
      <c r="N5" s="410" t="s">
        <v>61</v>
      </c>
      <c r="O5" s="410" t="s">
        <v>61</v>
      </c>
      <c r="P5" s="411" t="s">
        <v>61</v>
      </c>
      <c r="Q5" s="412"/>
      <c r="W5" s="538"/>
      <c r="X5" s="538"/>
      <c r="Y5" s="413"/>
      <c r="Z5" s="413"/>
      <c r="AA5" s="413"/>
      <c r="AB5" s="413"/>
      <c r="AC5" s="413"/>
    </row>
    <row r="6" spans="1:33" ht="24.75" customHeight="1" x14ac:dyDescent="0.25">
      <c r="A6" s="403"/>
      <c r="B6" s="414"/>
      <c r="C6" s="415" t="s">
        <v>119</v>
      </c>
      <c r="D6" s="416">
        <v>120.17700000000001</v>
      </c>
      <c r="E6" s="417">
        <v>108.242</v>
      </c>
      <c r="F6" s="417">
        <v>91.531000000000006</v>
      </c>
      <c r="G6" s="417">
        <v>68.742000000000004</v>
      </c>
      <c r="H6" s="417">
        <v>79.114000000000004</v>
      </c>
      <c r="I6" s="417">
        <v>120.64700000000001</v>
      </c>
      <c r="J6" s="417">
        <v>111.572</v>
      </c>
      <c r="K6" s="417">
        <v>98.099000000000004</v>
      </c>
      <c r="L6" s="417">
        <v>150.321</v>
      </c>
      <c r="M6" s="417">
        <v>133.32300000000001</v>
      </c>
      <c r="N6" s="417">
        <v>70.474999999999994</v>
      </c>
      <c r="O6" s="417">
        <v>102.625</v>
      </c>
      <c r="P6" s="418">
        <v>1254.8679999999999</v>
      </c>
      <c r="Q6" s="303" t="s">
        <v>1</v>
      </c>
      <c r="R6" s="419"/>
      <c r="V6" s="402"/>
      <c r="W6" s="531"/>
      <c r="X6" s="531"/>
      <c r="Y6" s="420"/>
      <c r="Z6" s="420"/>
      <c r="AA6" s="420"/>
      <c r="AB6" s="420"/>
      <c r="AC6" s="420"/>
      <c r="AF6" s="303" t="s">
        <v>1</v>
      </c>
    </row>
    <row r="7" spans="1:33" ht="24.75" customHeight="1" x14ac:dyDescent="0.25">
      <c r="A7" s="403" t="s">
        <v>1</v>
      </c>
      <c r="B7" s="421"/>
      <c r="C7" s="422" t="s">
        <v>120</v>
      </c>
      <c r="D7" s="423">
        <v>106.78700000000001</v>
      </c>
      <c r="E7" s="424">
        <v>86.929000000000002</v>
      </c>
      <c r="F7" s="424">
        <v>87.602999999999994</v>
      </c>
      <c r="G7" s="424">
        <v>188.90199999999999</v>
      </c>
      <c r="H7" s="424">
        <v>170.148</v>
      </c>
      <c r="I7" s="424">
        <v>234.82599999999999</v>
      </c>
      <c r="J7" s="424">
        <v>209.941</v>
      </c>
      <c r="K7" s="424">
        <v>197.971</v>
      </c>
      <c r="L7" s="424">
        <v>159.90600000000001</v>
      </c>
      <c r="M7" s="424">
        <v>160.31299999999999</v>
      </c>
      <c r="N7" s="424">
        <v>135.22900000000001</v>
      </c>
      <c r="O7" s="424">
        <v>123.565</v>
      </c>
      <c r="P7" s="425">
        <v>1862.12</v>
      </c>
      <c r="R7" s="419"/>
      <c r="U7" s="419"/>
      <c r="V7" s="402"/>
      <c r="W7" s="531"/>
      <c r="X7" s="531"/>
      <c r="Y7" s="420"/>
      <c r="Z7" s="420"/>
      <c r="AA7" s="420"/>
      <c r="AB7" s="420"/>
      <c r="AC7" s="420"/>
      <c r="AE7" s="303" t="s">
        <v>1</v>
      </c>
    </row>
    <row r="8" spans="1:33" ht="24.75" customHeight="1" x14ac:dyDescent="0.25">
      <c r="A8" s="403"/>
      <c r="B8" s="426"/>
      <c r="C8" s="422" t="s">
        <v>121</v>
      </c>
      <c r="D8" s="423">
        <v>15.936</v>
      </c>
      <c r="E8" s="424">
        <v>49.494999999999997</v>
      </c>
      <c r="F8" s="424">
        <v>23.324999999999999</v>
      </c>
      <c r="G8" s="424">
        <v>72.614000000000004</v>
      </c>
      <c r="H8" s="424">
        <v>85.091999999999999</v>
      </c>
      <c r="I8" s="424">
        <v>12.178000000000001</v>
      </c>
      <c r="J8" s="424">
        <v>46.813000000000002</v>
      </c>
      <c r="K8" s="424">
        <v>26.373000000000001</v>
      </c>
      <c r="L8" s="424">
        <v>22.841000000000001</v>
      </c>
      <c r="M8" s="424">
        <v>13.396000000000001</v>
      </c>
      <c r="N8" s="424">
        <v>103.896</v>
      </c>
      <c r="O8" s="424">
        <v>157.88800000000001</v>
      </c>
      <c r="P8" s="425">
        <v>629.84699999999998</v>
      </c>
      <c r="R8" s="419"/>
      <c r="V8" s="402"/>
      <c r="W8" s="531"/>
      <c r="X8" s="531"/>
      <c r="Y8" s="420"/>
      <c r="Z8" s="420"/>
      <c r="AA8" s="420"/>
      <c r="AB8" s="420"/>
      <c r="AC8" s="420"/>
    </row>
    <row r="9" spans="1:33" ht="24.75" customHeight="1" thickBot="1" x14ac:dyDescent="0.3">
      <c r="A9" s="403"/>
      <c r="B9" s="427" t="s">
        <v>16</v>
      </c>
      <c r="C9" s="428" t="s">
        <v>122</v>
      </c>
      <c r="D9" s="429">
        <v>242.9</v>
      </c>
      <c r="E9" s="430">
        <v>244.666</v>
      </c>
      <c r="F9" s="430">
        <v>202.459</v>
      </c>
      <c r="G9" s="430">
        <v>330.25799999999998</v>
      </c>
      <c r="H9" s="430">
        <v>334.35399999999998</v>
      </c>
      <c r="I9" s="430">
        <v>367.65100000000001</v>
      </c>
      <c r="J9" s="429">
        <v>368.32600000000002</v>
      </c>
      <c r="K9" s="429">
        <v>322.44299999999998</v>
      </c>
      <c r="L9" s="429">
        <v>333.06799999999998</v>
      </c>
      <c r="M9" s="429">
        <v>307.03199999999998</v>
      </c>
      <c r="N9" s="429">
        <v>309.60000000000002</v>
      </c>
      <c r="O9" s="429">
        <v>384.07799999999997</v>
      </c>
      <c r="P9" s="431">
        <v>3746.835</v>
      </c>
      <c r="R9" s="419">
        <v>1.0255919311074062</v>
      </c>
      <c r="W9" s="530"/>
      <c r="X9" s="530"/>
      <c r="Y9" s="432"/>
      <c r="Z9" s="432"/>
      <c r="AA9" s="432"/>
      <c r="AB9" s="432"/>
      <c r="AC9" s="432"/>
      <c r="AE9" s="303" t="s">
        <v>1</v>
      </c>
      <c r="AG9" s="303" t="s">
        <v>1</v>
      </c>
    </row>
    <row r="10" spans="1:33" ht="24.75" customHeight="1" x14ac:dyDescent="0.25">
      <c r="A10" s="403"/>
      <c r="B10" s="414"/>
      <c r="C10" s="415" t="s">
        <v>123</v>
      </c>
      <c r="D10" s="416">
        <v>181.49199999999999</v>
      </c>
      <c r="E10" s="417">
        <v>234.893</v>
      </c>
      <c r="F10" s="417">
        <v>223.05199999999999</v>
      </c>
      <c r="G10" s="417">
        <v>377.601</v>
      </c>
      <c r="H10" s="417">
        <v>325.637</v>
      </c>
      <c r="I10" s="417">
        <v>261.62599999999998</v>
      </c>
      <c r="J10" s="417">
        <v>341.32499999999999</v>
      </c>
      <c r="K10" s="417">
        <v>254.12299999999999</v>
      </c>
      <c r="L10" s="417">
        <v>259.86399999999998</v>
      </c>
      <c r="M10" s="417">
        <v>170.94200000000001</v>
      </c>
      <c r="N10" s="417">
        <v>145.869</v>
      </c>
      <c r="O10" s="417">
        <v>175.852</v>
      </c>
      <c r="P10" s="418">
        <v>2952.2759999999998</v>
      </c>
      <c r="R10" s="419"/>
      <c r="V10" s="402"/>
      <c r="W10" s="539"/>
      <c r="X10" s="539"/>
      <c r="Y10" s="432"/>
      <c r="Z10" s="432"/>
      <c r="AA10" s="432"/>
      <c r="AB10" s="432"/>
      <c r="AC10" s="432"/>
      <c r="AE10" s="303" t="s">
        <v>1</v>
      </c>
    </row>
    <row r="11" spans="1:33" ht="24.75" customHeight="1" x14ac:dyDescent="0.25">
      <c r="A11" s="403"/>
      <c r="B11" s="421"/>
      <c r="C11" s="422" t="s">
        <v>124</v>
      </c>
      <c r="D11" s="423">
        <v>204.601</v>
      </c>
      <c r="E11" s="424">
        <v>217.47399999999999</v>
      </c>
      <c r="F11" s="424">
        <v>133.21700000000001</v>
      </c>
      <c r="G11" s="424">
        <v>114.65900000000001</v>
      </c>
      <c r="H11" s="424">
        <v>76.697999999999993</v>
      </c>
      <c r="I11" s="424">
        <v>40.911999999999999</v>
      </c>
      <c r="J11" s="424">
        <v>66.613</v>
      </c>
      <c r="K11" s="424">
        <v>62.71</v>
      </c>
      <c r="L11" s="424">
        <v>125.101</v>
      </c>
      <c r="M11" s="424">
        <v>74.388999999999996</v>
      </c>
      <c r="N11" s="424">
        <v>88.656000000000006</v>
      </c>
      <c r="O11" s="424">
        <v>72.587999999999994</v>
      </c>
      <c r="P11" s="425">
        <v>1277.6179999999999</v>
      </c>
      <c r="Q11" s="303" t="s">
        <v>1</v>
      </c>
      <c r="R11" s="419"/>
      <c r="V11" s="402"/>
      <c r="W11" s="539"/>
      <c r="X11" s="539"/>
      <c r="Y11" s="432"/>
      <c r="Z11" s="432"/>
      <c r="AA11" s="432"/>
      <c r="AB11" s="432"/>
      <c r="AC11" s="432"/>
    </row>
    <row r="12" spans="1:33" ht="24.75" customHeight="1" x14ac:dyDescent="0.25">
      <c r="A12" s="403"/>
      <c r="B12" s="426"/>
      <c r="C12" s="422" t="s">
        <v>125</v>
      </c>
      <c r="D12" s="423">
        <v>206.30600000000001</v>
      </c>
      <c r="E12" s="424">
        <v>137.17599999999999</v>
      </c>
      <c r="F12" s="424">
        <v>103.321</v>
      </c>
      <c r="G12" s="424">
        <v>98.519000000000005</v>
      </c>
      <c r="H12" s="424">
        <v>91.98</v>
      </c>
      <c r="I12" s="424">
        <v>112.72</v>
      </c>
      <c r="J12" s="424">
        <v>111.193</v>
      </c>
      <c r="K12" s="424">
        <v>192.60400000000001</v>
      </c>
      <c r="L12" s="424">
        <v>126.464</v>
      </c>
      <c r="M12" s="424">
        <v>164.48099999999999</v>
      </c>
      <c r="N12" s="424">
        <v>143.673</v>
      </c>
      <c r="O12" s="424">
        <v>165.86500000000001</v>
      </c>
      <c r="P12" s="425">
        <v>1654.3019999999999</v>
      </c>
      <c r="R12" s="419"/>
      <c r="V12" s="402"/>
      <c r="W12" s="539"/>
      <c r="X12" s="539"/>
      <c r="Y12" s="432"/>
      <c r="Z12" s="432"/>
      <c r="AA12" s="432"/>
      <c r="AB12" s="432"/>
      <c r="AC12" s="432"/>
    </row>
    <row r="13" spans="1:33" ht="24.75" customHeight="1" thickBot="1" x14ac:dyDescent="0.3">
      <c r="A13" s="403"/>
      <c r="B13" s="433" t="s">
        <v>18</v>
      </c>
      <c r="C13" s="434" t="s">
        <v>126</v>
      </c>
      <c r="D13" s="435">
        <v>592.399</v>
      </c>
      <c r="E13" s="436">
        <v>589.54300000000001</v>
      </c>
      <c r="F13" s="436">
        <v>459.59</v>
      </c>
      <c r="G13" s="436">
        <v>590.779</v>
      </c>
      <c r="H13" s="436">
        <v>494.315</v>
      </c>
      <c r="I13" s="436">
        <v>415.25799999999998</v>
      </c>
      <c r="J13" s="435">
        <v>519.13099999999997</v>
      </c>
      <c r="K13" s="435">
        <v>509.43700000000001</v>
      </c>
      <c r="L13" s="435">
        <v>511.42899999999997</v>
      </c>
      <c r="M13" s="435">
        <v>409.81200000000001</v>
      </c>
      <c r="N13" s="435">
        <v>378.19799999999998</v>
      </c>
      <c r="O13" s="435">
        <v>414.30500000000001</v>
      </c>
      <c r="P13" s="437">
        <v>5884.1959999999999</v>
      </c>
      <c r="R13" s="419">
        <v>1.5962111051793209</v>
      </c>
      <c r="W13" s="530"/>
      <c r="X13" s="530"/>
      <c r="Y13" s="432"/>
      <c r="Z13" s="432"/>
      <c r="AA13" s="432"/>
      <c r="AB13" s="432"/>
      <c r="AC13" s="432"/>
    </row>
    <row r="14" spans="1:33" ht="24.75" customHeight="1" thickBot="1" x14ac:dyDescent="0.3">
      <c r="A14" s="403"/>
      <c r="B14" s="438" t="s">
        <v>20</v>
      </c>
      <c r="C14" s="439" t="s">
        <v>127</v>
      </c>
      <c r="D14" s="440">
        <v>349.49900000000002</v>
      </c>
      <c r="E14" s="440">
        <v>344.87700000000001</v>
      </c>
      <c r="F14" s="440">
        <v>257.13099999999997</v>
      </c>
      <c r="G14" s="440">
        <v>260.52100000000002</v>
      </c>
      <c r="H14" s="440">
        <v>159.96100000000001</v>
      </c>
      <c r="I14" s="440">
        <v>47.606999999999971</v>
      </c>
      <c r="J14" s="440">
        <v>150.80499999999995</v>
      </c>
      <c r="K14" s="440">
        <v>186.99400000000003</v>
      </c>
      <c r="L14" s="440">
        <v>178.36099999999999</v>
      </c>
      <c r="M14" s="440">
        <v>102.78000000000003</v>
      </c>
      <c r="N14" s="440">
        <v>68.597999999999956</v>
      </c>
      <c r="O14" s="440">
        <v>30.227000000000032</v>
      </c>
      <c r="P14" s="441">
        <v>2137.3609999999999</v>
      </c>
      <c r="Q14" s="303" t="s">
        <v>1</v>
      </c>
      <c r="R14" s="419">
        <v>64.743010329264379</v>
      </c>
      <c r="S14" s="303" t="s">
        <v>1</v>
      </c>
      <c r="T14" s="303" t="s">
        <v>128</v>
      </c>
      <c r="W14" s="529"/>
      <c r="X14" s="529"/>
      <c r="Y14" s="432"/>
      <c r="Z14" s="432"/>
      <c r="AA14" s="432"/>
      <c r="AB14" s="432"/>
      <c r="AC14" s="432"/>
      <c r="AF14" s="402"/>
    </row>
    <row r="15" spans="1:33" ht="15" customHeight="1" thickBot="1" x14ac:dyDescent="0.3">
      <c r="A15" s="402"/>
      <c r="B15" s="528"/>
      <c r="C15" s="528"/>
      <c r="D15" s="442" t="s">
        <v>1</v>
      </c>
      <c r="E15" s="442" t="s">
        <v>1</v>
      </c>
      <c r="F15" s="442" t="s">
        <v>1</v>
      </c>
      <c r="G15" s="442" t="s">
        <v>1</v>
      </c>
      <c r="H15" s="442" t="s">
        <v>1</v>
      </c>
      <c r="I15" s="442" t="s">
        <v>1</v>
      </c>
      <c r="J15" s="442"/>
      <c r="K15" s="442"/>
      <c r="L15" s="442"/>
      <c r="M15" s="442"/>
      <c r="N15" s="442"/>
      <c r="O15" s="442"/>
      <c r="P15" s="442" t="s">
        <v>1</v>
      </c>
      <c r="Q15" s="402"/>
      <c r="R15" s="303" t="s">
        <v>1</v>
      </c>
      <c r="W15" s="529"/>
      <c r="X15" s="529"/>
      <c r="Y15" s="432"/>
      <c r="Z15" s="432"/>
      <c r="AA15" s="432"/>
      <c r="AB15" s="432"/>
      <c r="AC15" s="432"/>
    </row>
    <row r="16" spans="1:33" ht="24.75" customHeight="1" thickBot="1" x14ac:dyDescent="0.3">
      <c r="A16" s="403"/>
      <c r="B16" s="443"/>
      <c r="C16" s="444" t="s">
        <v>129</v>
      </c>
      <c r="D16" s="445">
        <v>61.314999999999984</v>
      </c>
      <c r="E16" s="445">
        <v>126.651</v>
      </c>
      <c r="F16" s="445">
        <v>131.52099999999999</v>
      </c>
      <c r="G16" s="445">
        <v>308.85899999999998</v>
      </c>
      <c r="H16" s="445">
        <v>246.523</v>
      </c>
      <c r="I16" s="445">
        <v>140.97899999999998</v>
      </c>
      <c r="J16" s="445">
        <v>229.75299999999999</v>
      </c>
      <c r="K16" s="445">
        <v>156.024</v>
      </c>
      <c r="L16" s="445">
        <v>109.54299999999998</v>
      </c>
      <c r="M16" s="445">
        <v>37.619</v>
      </c>
      <c r="N16" s="445">
        <v>75.394000000000005</v>
      </c>
      <c r="O16" s="445">
        <v>73.227000000000004</v>
      </c>
      <c r="P16" s="446">
        <v>1697.4079999999999</v>
      </c>
      <c r="R16" s="303" t="s">
        <v>1</v>
      </c>
      <c r="W16" s="529"/>
      <c r="X16" s="529"/>
      <c r="Y16" s="432"/>
      <c r="Z16" s="432"/>
      <c r="AA16" s="432"/>
      <c r="AB16" s="432"/>
      <c r="AC16" s="432"/>
    </row>
    <row r="17" spans="1:29" ht="24.75" customHeight="1" thickBot="1" x14ac:dyDescent="0.3">
      <c r="A17" s="403"/>
      <c r="B17" s="443"/>
      <c r="C17" s="444" t="s">
        <v>130</v>
      </c>
      <c r="D17" s="447">
        <v>97.813999999999993</v>
      </c>
      <c r="E17" s="447">
        <v>130.54499999999999</v>
      </c>
      <c r="F17" s="447">
        <v>45.614000000000019</v>
      </c>
      <c r="G17" s="447">
        <v>-74.242999999999981</v>
      </c>
      <c r="H17" s="447">
        <v>-93.45</v>
      </c>
      <c r="I17" s="447">
        <v>-193.91399999999999</v>
      </c>
      <c r="J17" s="447">
        <v>-143.328</v>
      </c>
      <c r="K17" s="447">
        <v>-135.261</v>
      </c>
      <c r="L17" s="447">
        <v>-34.805000000000007</v>
      </c>
      <c r="M17" s="447">
        <v>-85.923999999999992</v>
      </c>
      <c r="N17" s="447">
        <v>-46.573000000000008</v>
      </c>
      <c r="O17" s="447">
        <v>-50.977000000000004</v>
      </c>
      <c r="P17" s="448">
        <v>-584.50199999999995</v>
      </c>
      <c r="W17" s="529"/>
      <c r="X17" s="529"/>
      <c r="Y17" s="432"/>
      <c r="Z17" s="432"/>
      <c r="AA17" s="432"/>
      <c r="AB17" s="432"/>
      <c r="AC17" s="432"/>
    </row>
    <row r="18" spans="1:29" ht="24.75" customHeight="1" thickBot="1" x14ac:dyDescent="0.3">
      <c r="A18" s="403"/>
      <c r="B18" s="443"/>
      <c r="C18" s="444" t="s">
        <v>131</v>
      </c>
      <c r="D18" s="447">
        <v>190.37</v>
      </c>
      <c r="E18" s="447">
        <v>87.680999999999983</v>
      </c>
      <c r="F18" s="447">
        <v>79.995999999999995</v>
      </c>
      <c r="G18" s="447">
        <v>25.905000000000001</v>
      </c>
      <c r="H18" s="447">
        <v>6.8880000000000052</v>
      </c>
      <c r="I18" s="447">
        <v>100.542</v>
      </c>
      <c r="J18" s="447">
        <v>64.38</v>
      </c>
      <c r="K18" s="447">
        <v>166.23100000000002</v>
      </c>
      <c r="L18" s="447">
        <v>103.62299999999999</v>
      </c>
      <c r="M18" s="447">
        <v>151.08499999999998</v>
      </c>
      <c r="N18" s="447">
        <v>39.777000000000001</v>
      </c>
      <c r="O18" s="447">
        <v>7.9770000000000039</v>
      </c>
      <c r="P18" s="448">
        <v>1024.4549999999999</v>
      </c>
      <c r="R18" s="303" t="s">
        <v>1</v>
      </c>
      <c r="W18" s="529"/>
      <c r="X18" s="529"/>
      <c r="Y18" s="432"/>
      <c r="Z18" s="432"/>
      <c r="AA18" s="432"/>
      <c r="AB18" s="432"/>
      <c r="AC18" s="432"/>
    </row>
    <row r="19" spans="1:29" ht="15" customHeight="1" thickBot="1" x14ac:dyDescent="0.3">
      <c r="B19" s="449"/>
      <c r="C19" s="399"/>
    </row>
    <row r="20" spans="1:29" ht="24.95" customHeight="1" thickBot="1" x14ac:dyDescent="0.3">
      <c r="B20" s="443"/>
      <c r="C20" s="444" t="s">
        <v>132</v>
      </c>
      <c r="D20" s="445">
        <v>197.995</v>
      </c>
      <c r="E20" s="445">
        <v>199.34899999999999</v>
      </c>
      <c r="F20" s="445">
        <v>148.655</v>
      </c>
      <c r="G20" s="445">
        <v>300.81</v>
      </c>
      <c r="H20" s="445">
        <v>229.19200000000001</v>
      </c>
      <c r="I20" s="445">
        <v>229.35499999999999</v>
      </c>
      <c r="J20" s="445">
        <v>220.054</v>
      </c>
      <c r="K20" s="445">
        <v>187.1</v>
      </c>
      <c r="L20" s="445">
        <v>165.102</v>
      </c>
      <c r="M20" s="445">
        <v>182.17400000000001</v>
      </c>
      <c r="N20" s="445">
        <v>169.773</v>
      </c>
      <c r="O20" s="445">
        <v>209.595</v>
      </c>
      <c r="P20" s="446">
        <v>2439.154</v>
      </c>
      <c r="R20" s="419">
        <v>1.1556455334443265</v>
      </c>
    </row>
    <row r="21" spans="1:29" ht="24.95" customHeight="1" thickBot="1" x14ac:dyDescent="0.3">
      <c r="B21" s="443"/>
      <c r="C21" s="444" t="s">
        <v>133</v>
      </c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6"/>
    </row>
    <row r="22" spans="1:29" x14ac:dyDescent="0.25">
      <c r="B22" s="449"/>
      <c r="C22" s="399"/>
      <c r="I22" s="303" t="s">
        <v>1</v>
      </c>
      <c r="L22" s="303" t="s">
        <v>1</v>
      </c>
      <c r="N22" s="303" t="s">
        <v>1</v>
      </c>
    </row>
    <row r="23" spans="1:29" x14ac:dyDescent="0.25">
      <c r="F23" s="303" t="s">
        <v>1</v>
      </c>
    </row>
    <row r="31" spans="1:29" x14ac:dyDescent="0.25">
      <c r="AA31" s="303" t="s">
        <v>1</v>
      </c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topLeftCell="A7" zoomScale="75" zoomScaleNormal="75" zoomScaleSheetLayoutView="50" workbookViewId="0">
      <selection activeCell="D6" sqref="D6:P18"/>
    </sheetView>
  </sheetViews>
  <sheetFormatPr defaultColWidth="12.7109375" defaultRowHeight="15.75" x14ac:dyDescent="0.25"/>
  <cols>
    <col min="1" max="1" width="3.85546875" style="303" customWidth="1"/>
    <col min="2" max="2" width="5.5703125" style="397" customWidth="1"/>
    <col min="3" max="3" width="24" style="303" bestFit="1" customWidth="1"/>
    <col min="4" max="15" width="12.5703125" style="303" customWidth="1"/>
    <col min="16" max="16" width="14" style="303" customWidth="1"/>
    <col min="17" max="17" width="3.85546875" style="303" customWidth="1"/>
    <col min="18" max="18" width="13.7109375" style="303" bestFit="1" customWidth="1"/>
    <col min="19" max="20" width="12.7109375" style="303"/>
    <col min="21" max="21" width="17.140625" style="303" customWidth="1"/>
    <col min="22" max="22" width="8.85546875" style="303" customWidth="1"/>
    <col min="23" max="23" width="12.7109375" style="303"/>
    <col min="24" max="24" width="14.85546875" style="303" customWidth="1"/>
    <col min="25" max="28" width="22.42578125" style="303" customWidth="1"/>
    <col min="29" max="29" width="25.28515625" style="303" customWidth="1"/>
    <col min="30" max="30" width="6.28515625" style="303" customWidth="1"/>
    <col min="31" max="256" width="12.7109375" style="303"/>
    <col min="257" max="257" width="3.85546875" style="303" customWidth="1"/>
    <col min="258" max="258" width="5.5703125" style="303" customWidth="1"/>
    <col min="259" max="259" width="28.140625" style="303" customWidth="1"/>
    <col min="260" max="272" width="14" style="303" customWidth="1"/>
    <col min="273" max="273" width="3.85546875" style="303" customWidth="1"/>
    <col min="274" max="274" width="13.7109375" style="303" bestFit="1" customWidth="1"/>
    <col min="275" max="276" width="12.7109375" style="303"/>
    <col min="277" max="277" width="17.140625" style="303" customWidth="1"/>
    <col min="278" max="278" width="8.85546875" style="303" customWidth="1"/>
    <col min="279" max="279" width="12.7109375" style="303"/>
    <col min="280" max="280" width="14.85546875" style="303" customWidth="1"/>
    <col min="281" max="284" width="22.42578125" style="303" customWidth="1"/>
    <col min="285" max="285" width="25.28515625" style="303" customWidth="1"/>
    <col min="286" max="286" width="6.28515625" style="303" customWidth="1"/>
    <col min="287" max="512" width="12.7109375" style="303"/>
    <col min="513" max="513" width="3.85546875" style="303" customWidth="1"/>
    <col min="514" max="514" width="5.5703125" style="303" customWidth="1"/>
    <col min="515" max="515" width="28.140625" style="303" customWidth="1"/>
    <col min="516" max="528" width="14" style="303" customWidth="1"/>
    <col min="529" max="529" width="3.85546875" style="303" customWidth="1"/>
    <col min="530" max="530" width="13.7109375" style="303" bestFit="1" customWidth="1"/>
    <col min="531" max="532" width="12.7109375" style="303"/>
    <col min="533" max="533" width="17.140625" style="303" customWidth="1"/>
    <col min="534" max="534" width="8.85546875" style="303" customWidth="1"/>
    <col min="535" max="535" width="12.7109375" style="303"/>
    <col min="536" max="536" width="14.85546875" style="303" customWidth="1"/>
    <col min="537" max="540" width="22.42578125" style="303" customWidth="1"/>
    <col min="541" max="541" width="25.28515625" style="303" customWidth="1"/>
    <col min="542" max="542" width="6.28515625" style="303" customWidth="1"/>
    <col min="543" max="768" width="12.7109375" style="303"/>
    <col min="769" max="769" width="3.85546875" style="303" customWidth="1"/>
    <col min="770" max="770" width="5.5703125" style="303" customWidth="1"/>
    <col min="771" max="771" width="28.140625" style="303" customWidth="1"/>
    <col min="772" max="784" width="14" style="303" customWidth="1"/>
    <col min="785" max="785" width="3.85546875" style="303" customWidth="1"/>
    <col min="786" max="786" width="13.7109375" style="303" bestFit="1" customWidth="1"/>
    <col min="787" max="788" width="12.7109375" style="303"/>
    <col min="789" max="789" width="17.140625" style="303" customWidth="1"/>
    <col min="790" max="790" width="8.85546875" style="303" customWidth="1"/>
    <col min="791" max="791" width="12.7109375" style="303"/>
    <col min="792" max="792" width="14.85546875" style="303" customWidth="1"/>
    <col min="793" max="796" width="22.42578125" style="303" customWidth="1"/>
    <col min="797" max="797" width="25.28515625" style="303" customWidth="1"/>
    <col min="798" max="798" width="6.28515625" style="303" customWidth="1"/>
    <col min="799" max="1024" width="12.7109375" style="303"/>
    <col min="1025" max="1025" width="3.85546875" style="303" customWidth="1"/>
    <col min="1026" max="1026" width="5.5703125" style="303" customWidth="1"/>
    <col min="1027" max="1027" width="28.140625" style="303" customWidth="1"/>
    <col min="1028" max="1040" width="14" style="303" customWidth="1"/>
    <col min="1041" max="1041" width="3.85546875" style="303" customWidth="1"/>
    <col min="1042" max="1042" width="13.7109375" style="303" bestFit="1" customWidth="1"/>
    <col min="1043" max="1044" width="12.7109375" style="303"/>
    <col min="1045" max="1045" width="17.140625" style="303" customWidth="1"/>
    <col min="1046" max="1046" width="8.85546875" style="303" customWidth="1"/>
    <col min="1047" max="1047" width="12.7109375" style="303"/>
    <col min="1048" max="1048" width="14.85546875" style="303" customWidth="1"/>
    <col min="1049" max="1052" width="22.42578125" style="303" customWidth="1"/>
    <col min="1053" max="1053" width="25.28515625" style="303" customWidth="1"/>
    <col min="1054" max="1054" width="6.28515625" style="303" customWidth="1"/>
    <col min="1055" max="1280" width="12.7109375" style="303"/>
    <col min="1281" max="1281" width="3.85546875" style="303" customWidth="1"/>
    <col min="1282" max="1282" width="5.5703125" style="303" customWidth="1"/>
    <col min="1283" max="1283" width="28.140625" style="303" customWidth="1"/>
    <col min="1284" max="1296" width="14" style="303" customWidth="1"/>
    <col min="1297" max="1297" width="3.85546875" style="303" customWidth="1"/>
    <col min="1298" max="1298" width="13.7109375" style="303" bestFit="1" customWidth="1"/>
    <col min="1299" max="1300" width="12.7109375" style="303"/>
    <col min="1301" max="1301" width="17.140625" style="303" customWidth="1"/>
    <col min="1302" max="1302" width="8.85546875" style="303" customWidth="1"/>
    <col min="1303" max="1303" width="12.7109375" style="303"/>
    <col min="1304" max="1304" width="14.85546875" style="303" customWidth="1"/>
    <col min="1305" max="1308" width="22.42578125" style="303" customWidth="1"/>
    <col min="1309" max="1309" width="25.28515625" style="303" customWidth="1"/>
    <col min="1310" max="1310" width="6.28515625" style="303" customWidth="1"/>
    <col min="1311" max="1536" width="12.7109375" style="303"/>
    <col min="1537" max="1537" width="3.85546875" style="303" customWidth="1"/>
    <col min="1538" max="1538" width="5.5703125" style="303" customWidth="1"/>
    <col min="1539" max="1539" width="28.140625" style="303" customWidth="1"/>
    <col min="1540" max="1552" width="14" style="303" customWidth="1"/>
    <col min="1553" max="1553" width="3.85546875" style="303" customWidth="1"/>
    <col min="1554" max="1554" width="13.7109375" style="303" bestFit="1" customWidth="1"/>
    <col min="1555" max="1556" width="12.7109375" style="303"/>
    <col min="1557" max="1557" width="17.140625" style="303" customWidth="1"/>
    <col min="1558" max="1558" width="8.85546875" style="303" customWidth="1"/>
    <col min="1559" max="1559" width="12.7109375" style="303"/>
    <col min="1560" max="1560" width="14.85546875" style="303" customWidth="1"/>
    <col min="1561" max="1564" width="22.42578125" style="303" customWidth="1"/>
    <col min="1565" max="1565" width="25.28515625" style="303" customWidth="1"/>
    <col min="1566" max="1566" width="6.28515625" style="303" customWidth="1"/>
    <col min="1567" max="1792" width="12.7109375" style="303"/>
    <col min="1793" max="1793" width="3.85546875" style="303" customWidth="1"/>
    <col min="1794" max="1794" width="5.5703125" style="303" customWidth="1"/>
    <col min="1795" max="1795" width="28.140625" style="303" customWidth="1"/>
    <col min="1796" max="1808" width="14" style="303" customWidth="1"/>
    <col min="1809" max="1809" width="3.85546875" style="303" customWidth="1"/>
    <col min="1810" max="1810" width="13.7109375" style="303" bestFit="1" customWidth="1"/>
    <col min="1811" max="1812" width="12.7109375" style="303"/>
    <col min="1813" max="1813" width="17.140625" style="303" customWidth="1"/>
    <col min="1814" max="1814" width="8.85546875" style="303" customWidth="1"/>
    <col min="1815" max="1815" width="12.7109375" style="303"/>
    <col min="1816" max="1816" width="14.85546875" style="303" customWidth="1"/>
    <col min="1817" max="1820" width="22.42578125" style="303" customWidth="1"/>
    <col min="1821" max="1821" width="25.28515625" style="303" customWidth="1"/>
    <col min="1822" max="1822" width="6.28515625" style="303" customWidth="1"/>
    <col min="1823" max="2048" width="12.7109375" style="303"/>
    <col min="2049" max="2049" width="3.85546875" style="303" customWidth="1"/>
    <col min="2050" max="2050" width="5.5703125" style="303" customWidth="1"/>
    <col min="2051" max="2051" width="28.140625" style="303" customWidth="1"/>
    <col min="2052" max="2064" width="14" style="303" customWidth="1"/>
    <col min="2065" max="2065" width="3.85546875" style="303" customWidth="1"/>
    <col min="2066" max="2066" width="13.7109375" style="303" bestFit="1" customWidth="1"/>
    <col min="2067" max="2068" width="12.7109375" style="303"/>
    <col min="2069" max="2069" width="17.140625" style="303" customWidth="1"/>
    <col min="2070" max="2070" width="8.85546875" style="303" customWidth="1"/>
    <col min="2071" max="2071" width="12.7109375" style="303"/>
    <col min="2072" max="2072" width="14.85546875" style="303" customWidth="1"/>
    <col min="2073" max="2076" width="22.42578125" style="303" customWidth="1"/>
    <col min="2077" max="2077" width="25.28515625" style="303" customWidth="1"/>
    <col min="2078" max="2078" width="6.28515625" style="303" customWidth="1"/>
    <col min="2079" max="2304" width="12.7109375" style="303"/>
    <col min="2305" max="2305" width="3.85546875" style="303" customWidth="1"/>
    <col min="2306" max="2306" width="5.5703125" style="303" customWidth="1"/>
    <col min="2307" max="2307" width="28.140625" style="303" customWidth="1"/>
    <col min="2308" max="2320" width="14" style="303" customWidth="1"/>
    <col min="2321" max="2321" width="3.85546875" style="303" customWidth="1"/>
    <col min="2322" max="2322" width="13.7109375" style="303" bestFit="1" customWidth="1"/>
    <col min="2323" max="2324" width="12.7109375" style="303"/>
    <col min="2325" max="2325" width="17.140625" style="303" customWidth="1"/>
    <col min="2326" max="2326" width="8.85546875" style="303" customWidth="1"/>
    <col min="2327" max="2327" width="12.7109375" style="303"/>
    <col min="2328" max="2328" width="14.85546875" style="303" customWidth="1"/>
    <col min="2329" max="2332" width="22.42578125" style="303" customWidth="1"/>
    <col min="2333" max="2333" width="25.28515625" style="303" customWidth="1"/>
    <col min="2334" max="2334" width="6.28515625" style="303" customWidth="1"/>
    <col min="2335" max="2560" width="12.7109375" style="303"/>
    <col min="2561" max="2561" width="3.85546875" style="303" customWidth="1"/>
    <col min="2562" max="2562" width="5.5703125" style="303" customWidth="1"/>
    <col min="2563" max="2563" width="28.140625" style="303" customWidth="1"/>
    <col min="2564" max="2576" width="14" style="303" customWidth="1"/>
    <col min="2577" max="2577" width="3.85546875" style="303" customWidth="1"/>
    <col min="2578" max="2578" width="13.7109375" style="303" bestFit="1" customWidth="1"/>
    <col min="2579" max="2580" width="12.7109375" style="303"/>
    <col min="2581" max="2581" width="17.140625" style="303" customWidth="1"/>
    <col min="2582" max="2582" width="8.85546875" style="303" customWidth="1"/>
    <col min="2583" max="2583" width="12.7109375" style="303"/>
    <col min="2584" max="2584" width="14.85546875" style="303" customWidth="1"/>
    <col min="2585" max="2588" width="22.42578125" style="303" customWidth="1"/>
    <col min="2589" max="2589" width="25.28515625" style="303" customWidth="1"/>
    <col min="2590" max="2590" width="6.28515625" style="303" customWidth="1"/>
    <col min="2591" max="2816" width="12.7109375" style="303"/>
    <col min="2817" max="2817" width="3.85546875" style="303" customWidth="1"/>
    <col min="2818" max="2818" width="5.5703125" style="303" customWidth="1"/>
    <col min="2819" max="2819" width="28.140625" style="303" customWidth="1"/>
    <col min="2820" max="2832" width="14" style="303" customWidth="1"/>
    <col min="2833" max="2833" width="3.85546875" style="303" customWidth="1"/>
    <col min="2834" max="2834" width="13.7109375" style="303" bestFit="1" customWidth="1"/>
    <col min="2835" max="2836" width="12.7109375" style="303"/>
    <col min="2837" max="2837" width="17.140625" style="303" customWidth="1"/>
    <col min="2838" max="2838" width="8.85546875" style="303" customWidth="1"/>
    <col min="2839" max="2839" width="12.7109375" style="303"/>
    <col min="2840" max="2840" width="14.85546875" style="303" customWidth="1"/>
    <col min="2841" max="2844" width="22.42578125" style="303" customWidth="1"/>
    <col min="2845" max="2845" width="25.28515625" style="303" customWidth="1"/>
    <col min="2846" max="2846" width="6.28515625" style="303" customWidth="1"/>
    <col min="2847" max="3072" width="12.7109375" style="303"/>
    <col min="3073" max="3073" width="3.85546875" style="303" customWidth="1"/>
    <col min="3074" max="3074" width="5.5703125" style="303" customWidth="1"/>
    <col min="3075" max="3075" width="28.140625" style="303" customWidth="1"/>
    <col min="3076" max="3088" width="14" style="303" customWidth="1"/>
    <col min="3089" max="3089" width="3.85546875" style="303" customWidth="1"/>
    <col min="3090" max="3090" width="13.7109375" style="303" bestFit="1" customWidth="1"/>
    <col min="3091" max="3092" width="12.7109375" style="303"/>
    <col min="3093" max="3093" width="17.140625" style="303" customWidth="1"/>
    <col min="3094" max="3094" width="8.85546875" style="303" customWidth="1"/>
    <col min="3095" max="3095" width="12.7109375" style="303"/>
    <col min="3096" max="3096" width="14.85546875" style="303" customWidth="1"/>
    <col min="3097" max="3100" width="22.42578125" style="303" customWidth="1"/>
    <col min="3101" max="3101" width="25.28515625" style="303" customWidth="1"/>
    <col min="3102" max="3102" width="6.28515625" style="303" customWidth="1"/>
    <col min="3103" max="3328" width="12.7109375" style="303"/>
    <col min="3329" max="3329" width="3.85546875" style="303" customWidth="1"/>
    <col min="3330" max="3330" width="5.5703125" style="303" customWidth="1"/>
    <col min="3331" max="3331" width="28.140625" style="303" customWidth="1"/>
    <col min="3332" max="3344" width="14" style="303" customWidth="1"/>
    <col min="3345" max="3345" width="3.85546875" style="303" customWidth="1"/>
    <col min="3346" max="3346" width="13.7109375" style="303" bestFit="1" customWidth="1"/>
    <col min="3347" max="3348" width="12.7109375" style="303"/>
    <col min="3349" max="3349" width="17.140625" style="303" customWidth="1"/>
    <col min="3350" max="3350" width="8.85546875" style="303" customWidth="1"/>
    <col min="3351" max="3351" width="12.7109375" style="303"/>
    <col min="3352" max="3352" width="14.85546875" style="303" customWidth="1"/>
    <col min="3353" max="3356" width="22.42578125" style="303" customWidth="1"/>
    <col min="3357" max="3357" width="25.28515625" style="303" customWidth="1"/>
    <col min="3358" max="3358" width="6.28515625" style="303" customWidth="1"/>
    <col min="3359" max="3584" width="12.7109375" style="303"/>
    <col min="3585" max="3585" width="3.85546875" style="303" customWidth="1"/>
    <col min="3586" max="3586" width="5.5703125" style="303" customWidth="1"/>
    <col min="3587" max="3587" width="28.140625" style="303" customWidth="1"/>
    <col min="3588" max="3600" width="14" style="303" customWidth="1"/>
    <col min="3601" max="3601" width="3.85546875" style="303" customWidth="1"/>
    <col min="3602" max="3602" width="13.7109375" style="303" bestFit="1" customWidth="1"/>
    <col min="3603" max="3604" width="12.7109375" style="303"/>
    <col min="3605" max="3605" width="17.140625" style="303" customWidth="1"/>
    <col min="3606" max="3606" width="8.85546875" style="303" customWidth="1"/>
    <col min="3607" max="3607" width="12.7109375" style="303"/>
    <col min="3608" max="3608" width="14.85546875" style="303" customWidth="1"/>
    <col min="3609" max="3612" width="22.42578125" style="303" customWidth="1"/>
    <col min="3613" max="3613" width="25.28515625" style="303" customWidth="1"/>
    <col min="3614" max="3614" width="6.28515625" style="303" customWidth="1"/>
    <col min="3615" max="3840" width="12.7109375" style="303"/>
    <col min="3841" max="3841" width="3.85546875" style="303" customWidth="1"/>
    <col min="3842" max="3842" width="5.5703125" style="303" customWidth="1"/>
    <col min="3843" max="3843" width="28.140625" style="303" customWidth="1"/>
    <col min="3844" max="3856" width="14" style="303" customWidth="1"/>
    <col min="3857" max="3857" width="3.85546875" style="303" customWidth="1"/>
    <col min="3858" max="3858" width="13.7109375" style="303" bestFit="1" customWidth="1"/>
    <col min="3859" max="3860" width="12.7109375" style="303"/>
    <col min="3861" max="3861" width="17.140625" style="303" customWidth="1"/>
    <col min="3862" max="3862" width="8.85546875" style="303" customWidth="1"/>
    <col min="3863" max="3863" width="12.7109375" style="303"/>
    <col min="3864" max="3864" width="14.85546875" style="303" customWidth="1"/>
    <col min="3865" max="3868" width="22.42578125" style="303" customWidth="1"/>
    <col min="3869" max="3869" width="25.28515625" style="303" customWidth="1"/>
    <col min="3870" max="3870" width="6.28515625" style="303" customWidth="1"/>
    <col min="3871" max="4096" width="12.7109375" style="303"/>
    <col min="4097" max="4097" width="3.85546875" style="303" customWidth="1"/>
    <col min="4098" max="4098" width="5.5703125" style="303" customWidth="1"/>
    <col min="4099" max="4099" width="28.140625" style="303" customWidth="1"/>
    <col min="4100" max="4112" width="14" style="303" customWidth="1"/>
    <col min="4113" max="4113" width="3.85546875" style="303" customWidth="1"/>
    <col min="4114" max="4114" width="13.7109375" style="303" bestFit="1" customWidth="1"/>
    <col min="4115" max="4116" width="12.7109375" style="303"/>
    <col min="4117" max="4117" width="17.140625" style="303" customWidth="1"/>
    <col min="4118" max="4118" width="8.85546875" style="303" customWidth="1"/>
    <col min="4119" max="4119" width="12.7109375" style="303"/>
    <col min="4120" max="4120" width="14.85546875" style="303" customWidth="1"/>
    <col min="4121" max="4124" width="22.42578125" style="303" customWidth="1"/>
    <col min="4125" max="4125" width="25.28515625" style="303" customWidth="1"/>
    <col min="4126" max="4126" width="6.28515625" style="303" customWidth="1"/>
    <col min="4127" max="4352" width="12.7109375" style="303"/>
    <col min="4353" max="4353" width="3.85546875" style="303" customWidth="1"/>
    <col min="4354" max="4354" width="5.5703125" style="303" customWidth="1"/>
    <col min="4355" max="4355" width="28.140625" style="303" customWidth="1"/>
    <col min="4356" max="4368" width="14" style="303" customWidth="1"/>
    <col min="4369" max="4369" width="3.85546875" style="303" customWidth="1"/>
    <col min="4370" max="4370" width="13.7109375" style="303" bestFit="1" customWidth="1"/>
    <col min="4371" max="4372" width="12.7109375" style="303"/>
    <col min="4373" max="4373" width="17.140625" style="303" customWidth="1"/>
    <col min="4374" max="4374" width="8.85546875" style="303" customWidth="1"/>
    <col min="4375" max="4375" width="12.7109375" style="303"/>
    <col min="4376" max="4376" width="14.85546875" style="303" customWidth="1"/>
    <col min="4377" max="4380" width="22.42578125" style="303" customWidth="1"/>
    <col min="4381" max="4381" width="25.28515625" style="303" customWidth="1"/>
    <col min="4382" max="4382" width="6.28515625" style="303" customWidth="1"/>
    <col min="4383" max="4608" width="12.7109375" style="303"/>
    <col min="4609" max="4609" width="3.85546875" style="303" customWidth="1"/>
    <col min="4610" max="4610" width="5.5703125" style="303" customWidth="1"/>
    <col min="4611" max="4611" width="28.140625" style="303" customWidth="1"/>
    <col min="4612" max="4624" width="14" style="303" customWidth="1"/>
    <col min="4625" max="4625" width="3.85546875" style="303" customWidth="1"/>
    <col min="4626" max="4626" width="13.7109375" style="303" bestFit="1" customWidth="1"/>
    <col min="4627" max="4628" width="12.7109375" style="303"/>
    <col min="4629" max="4629" width="17.140625" style="303" customWidth="1"/>
    <col min="4630" max="4630" width="8.85546875" style="303" customWidth="1"/>
    <col min="4631" max="4631" width="12.7109375" style="303"/>
    <col min="4632" max="4632" width="14.85546875" style="303" customWidth="1"/>
    <col min="4633" max="4636" width="22.42578125" style="303" customWidth="1"/>
    <col min="4637" max="4637" width="25.28515625" style="303" customWidth="1"/>
    <col min="4638" max="4638" width="6.28515625" style="303" customWidth="1"/>
    <col min="4639" max="4864" width="12.7109375" style="303"/>
    <col min="4865" max="4865" width="3.85546875" style="303" customWidth="1"/>
    <col min="4866" max="4866" width="5.5703125" style="303" customWidth="1"/>
    <col min="4867" max="4867" width="28.140625" style="303" customWidth="1"/>
    <col min="4868" max="4880" width="14" style="303" customWidth="1"/>
    <col min="4881" max="4881" width="3.85546875" style="303" customWidth="1"/>
    <col min="4882" max="4882" width="13.7109375" style="303" bestFit="1" customWidth="1"/>
    <col min="4883" max="4884" width="12.7109375" style="303"/>
    <col min="4885" max="4885" width="17.140625" style="303" customWidth="1"/>
    <col min="4886" max="4886" width="8.85546875" style="303" customWidth="1"/>
    <col min="4887" max="4887" width="12.7109375" style="303"/>
    <col min="4888" max="4888" width="14.85546875" style="303" customWidth="1"/>
    <col min="4889" max="4892" width="22.42578125" style="303" customWidth="1"/>
    <col min="4893" max="4893" width="25.28515625" style="303" customWidth="1"/>
    <col min="4894" max="4894" width="6.28515625" style="303" customWidth="1"/>
    <col min="4895" max="5120" width="12.7109375" style="303"/>
    <col min="5121" max="5121" width="3.85546875" style="303" customWidth="1"/>
    <col min="5122" max="5122" width="5.5703125" style="303" customWidth="1"/>
    <col min="5123" max="5123" width="28.140625" style="303" customWidth="1"/>
    <col min="5124" max="5136" width="14" style="303" customWidth="1"/>
    <col min="5137" max="5137" width="3.85546875" style="303" customWidth="1"/>
    <col min="5138" max="5138" width="13.7109375" style="303" bestFit="1" customWidth="1"/>
    <col min="5139" max="5140" width="12.7109375" style="303"/>
    <col min="5141" max="5141" width="17.140625" style="303" customWidth="1"/>
    <col min="5142" max="5142" width="8.85546875" style="303" customWidth="1"/>
    <col min="5143" max="5143" width="12.7109375" style="303"/>
    <col min="5144" max="5144" width="14.85546875" style="303" customWidth="1"/>
    <col min="5145" max="5148" width="22.42578125" style="303" customWidth="1"/>
    <col min="5149" max="5149" width="25.28515625" style="303" customWidth="1"/>
    <col min="5150" max="5150" width="6.28515625" style="303" customWidth="1"/>
    <col min="5151" max="5376" width="12.7109375" style="303"/>
    <col min="5377" max="5377" width="3.85546875" style="303" customWidth="1"/>
    <col min="5378" max="5378" width="5.5703125" style="303" customWidth="1"/>
    <col min="5379" max="5379" width="28.140625" style="303" customWidth="1"/>
    <col min="5380" max="5392" width="14" style="303" customWidth="1"/>
    <col min="5393" max="5393" width="3.85546875" style="303" customWidth="1"/>
    <col min="5394" max="5394" width="13.7109375" style="303" bestFit="1" customWidth="1"/>
    <col min="5395" max="5396" width="12.7109375" style="303"/>
    <col min="5397" max="5397" width="17.140625" style="303" customWidth="1"/>
    <col min="5398" max="5398" width="8.85546875" style="303" customWidth="1"/>
    <col min="5399" max="5399" width="12.7109375" style="303"/>
    <col min="5400" max="5400" width="14.85546875" style="303" customWidth="1"/>
    <col min="5401" max="5404" width="22.42578125" style="303" customWidth="1"/>
    <col min="5405" max="5405" width="25.28515625" style="303" customWidth="1"/>
    <col min="5406" max="5406" width="6.28515625" style="303" customWidth="1"/>
    <col min="5407" max="5632" width="12.7109375" style="303"/>
    <col min="5633" max="5633" width="3.85546875" style="303" customWidth="1"/>
    <col min="5634" max="5634" width="5.5703125" style="303" customWidth="1"/>
    <col min="5635" max="5635" width="28.140625" style="303" customWidth="1"/>
    <col min="5636" max="5648" width="14" style="303" customWidth="1"/>
    <col min="5649" max="5649" width="3.85546875" style="303" customWidth="1"/>
    <col min="5650" max="5650" width="13.7109375" style="303" bestFit="1" customWidth="1"/>
    <col min="5651" max="5652" width="12.7109375" style="303"/>
    <col min="5653" max="5653" width="17.140625" style="303" customWidth="1"/>
    <col min="5654" max="5654" width="8.85546875" style="303" customWidth="1"/>
    <col min="5655" max="5655" width="12.7109375" style="303"/>
    <col min="5656" max="5656" width="14.85546875" style="303" customWidth="1"/>
    <col min="5657" max="5660" width="22.42578125" style="303" customWidth="1"/>
    <col min="5661" max="5661" width="25.28515625" style="303" customWidth="1"/>
    <col min="5662" max="5662" width="6.28515625" style="303" customWidth="1"/>
    <col min="5663" max="5888" width="12.7109375" style="303"/>
    <col min="5889" max="5889" width="3.85546875" style="303" customWidth="1"/>
    <col min="5890" max="5890" width="5.5703125" style="303" customWidth="1"/>
    <col min="5891" max="5891" width="28.140625" style="303" customWidth="1"/>
    <col min="5892" max="5904" width="14" style="303" customWidth="1"/>
    <col min="5905" max="5905" width="3.85546875" style="303" customWidth="1"/>
    <col min="5906" max="5906" width="13.7109375" style="303" bestFit="1" customWidth="1"/>
    <col min="5907" max="5908" width="12.7109375" style="303"/>
    <col min="5909" max="5909" width="17.140625" style="303" customWidth="1"/>
    <col min="5910" max="5910" width="8.85546875" style="303" customWidth="1"/>
    <col min="5911" max="5911" width="12.7109375" style="303"/>
    <col min="5912" max="5912" width="14.85546875" style="303" customWidth="1"/>
    <col min="5913" max="5916" width="22.42578125" style="303" customWidth="1"/>
    <col min="5917" max="5917" width="25.28515625" style="303" customWidth="1"/>
    <col min="5918" max="5918" width="6.28515625" style="303" customWidth="1"/>
    <col min="5919" max="6144" width="12.7109375" style="303"/>
    <col min="6145" max="6145" width="3.85546875" style="303" customWidth="1"/>
    <col min="6146" max="6146" width="5.5703125" style="303" customWidth="1"/>
    <col min="6147" max="6147" width="28.140625" style="303" customWidth="1"/>
    <col min="6148" max="6160" width="14" style="303" customWidth="1"/>
    <col min="6161" max="6161" width="3.85546875" style="303" customWidth="1"/>
    <col min="6162" max="6162" width="13.7109375" style="303" bestFit="1" customWidth="1"/>
    <col min="6163" max="6164" width="12.7109375" style="303"/>
    <col min="6165" max="6165" width="17.140625" style="303" customWidth="1"/>
    <col min="6166" max="6166" width="8.85546875" style="303" customWidth="1"/>
    <col min="6167" max="6167" width="12.7109375" style="303"/>
    <col min="6168" max="6168" width="14.85546875" style="303" customWidth="1"/>
    <col min="6169" max="6172" width="22.42578125" style="303" customWidth="1"/>
    <col min="6173" max="6173" width="25.28515625" style="303" customWidth="1"/>
    <col min="6174" max="6174" width="6.28515625" style="303" customWidth="1"/>
    <col min="6175" max="6400" width="12.7109375" style="303"/>
    <col min="6401" max="6401" width="3.85546875" style="303" customWidth="1"/>
    <col min="6402" max="6402" width="5.5703125" style="303" customWidth="1"/>
    <col min="6403" max="6403" width="28.140625" style="303" customWidth="1"/>
    <col min="6404" max="6416" width="14" style="303" customWidth="1"/>
    <col min="6417" max="6417" width="3.85546875" style="303" customWidth="1"/>
    <col min="6418" max="6418" width="13.7109375" style="303" bestFit="1" customWidth="1"/>
    <col min="6419" max="6420" width="12.7109375" style="303"/>
    <col min="6421" max="6421" width="17.140625" style="303" customWidth="1"/>
    <col min="6422" max="6422" width="8.85546875" style="303" customWidth="1"/>
    <col min="6423" max="6423" width="12.7109375" style="303"/>
    <col min="6424" max="6424" width="14.85546875" style="303" customWidth="1"/>
    <col min="6425" max="6428" width="22.42578125" style="303" customWidth="1"/>
    <col min="6429" max="6429" width="25.28515625" style="303" customWidth="1"/>
    <col min="6430" max="6430" width="6.28515625" style="303" customWidth="1"/>
    <col min="6431" max="6656" width="12.7109375" style="303"/>
    <col min="6657" max="6657" width="3.85546875" style="303" customWidth="1"/>
    <col min="6658" max="6658" width="5.5703125" style="303" customWidth="1"/>
    <col min="6659" max="6659" width="28.140625" style="303" customWidth="1"/>
    <col min="6660" max="6672" width="14" style="303" customWidth="1"/>
    <col min="6673" max="6673" width="3.85546875" style="303" customWidth="1"/>
    <col min="6674" max="6674" width="13.7109375" style="303" bestFit="1" customWidth="1"/>
    <col min="6675" max="6676" width="12.7109375" style="303"/>
    <col min="6677" max="6677" width="17.140625" style="303" customWidth="1"/>
    <col min="6678" max="6678" width="8.85546875" style="303" customWidth="1"/>
    <col min="6679" max="6679" width="12.7109375" style="303"/>
    <col min="6680" max="6680" width="14.85546875" style="303" customWidth="1"/>
    <col min="6681" max="6684" width="22.42578125" style="303" customWidth="1"/>
    <col min="6685" max="6685" width="25.28515625" style="303" customWidth="1"/>
    <col min="6686" max="6686" width="6.28515625" style="303" customWidth="1"/>
    <col min="6687" max="6912" width="12.7109375" style="303"/>
    <col min="6913" max="6913" width="3.85546875" style="303" customWidth="1"/>
    <col min="6914" max="6914" width="5.5703125" style="303" customWidth="1"/>
    <col min="6915" max="6915" width="28.140625" style="303" customWidth="1"/>
    <col min="6916" max="6928" width="14" style="303" customWidth="1"/>
    <col min="6929" max="6929" width="3.85546875" style="303" customWidth="1"/>
    <col min="6930" max="6930" width="13.7109375" style="303" bestFit="1" customWidth="1"/>
    <col min="6931" max="6932" width="12.7109375" style="303"/>
    <col min="6933" max="6933" width="17.140625" style="303" customWidth="1"/>
    <col min="6934" max="6934" width="8.85546875" style="303" customWidth="1"/>
    <col min="6935" max="6935" width="12.7109375" style="303"/>
    <col min="6936" max="6936" width="14.85546875" style="303" customWidth="1"/>
    <col min="6937" max="6940" width="22.42578125" style="303" customWidth="1"/>
    <col min="6941" max="6941" width="25.28515625" style="303" customWidth="1"/>
    <col min="6942" max="6942" width="6.28515625" style="303" customWidth="1"/>
    <col min="6943" max="7168" width="12.7109375" style="303"/>
    <col min="7169" max="7169" width="3.85546875" style="303" customWidth="1"/>
    <col min="7170" max="7170" width="5.5703125" style="303" customWidth="1"/>
    <col min="7171" max="7171" width="28.140625" style="303" customWidth="1"/>
    <col min="7172" max="7184" width="14" style="303" customWidth="1"/>
    <col min="7185" max="7185" width="3.85546875" style="303" customWidth="1"/>
    <col min="7186" max="7186" width="13.7109375" style="303" bestFit="1" customWidth="1"/>
    <col min="7187" max="7188" width="12.7109375" style="303"/>
    <col min="7189" max="7189" width="17.140625" style="303" customWidth="1"/>
    <col min="7190" max="7190" width="8.85546875" style="303" customWidth="1"/>
    <col min="7191" max="7191" width="12.7109375" style="303"/>
    <col min="7192" max="7192" width="14.85546875" style="303" customWidth="1"/>
    <col min="7193" max="7196" width="22.42578125" style="303" customWidth="1"/>
    <col min="7197" max="7197" width="25.28515625" style="303" customWidth="1"/>
    <col min="7198" max="7198" width="6.28515625" style="303" customWidth="1"/>
    <col min="7199" max="7424" width="12.7109375" style="303"/>
    <col min="7425" max="7425" width="3.85546875" style="303" customWidth="1"/>
    <col min="7426" max="7426" width="5.5703125" style="303" customWidth="1"/>
    <col min="7427" max="7427" width="28.140625" style="303" customWidth="1"/>
    <col min="7428" max="7440" width="14" style="303" customWidth="1"/>
    <col min="7441" max="7441" width="3.85546875" style="303" customWidth="1"/>
    <col min="7442" max="7442" width="13.7109375" style="303" bestFit="1" customWidth="1"/>
    <col min="7443" max="7444" width="12.7109375" style="303"/>
    <col min="7445" max="7445" width="17.140625" style="303" customWidth="1"/>
    <col min="7446" max="7446" width="8.85546875" style="303" customWidth="1"/>
    <col min="7447" max="7447" width="12.7109375" style="303"/>
    <col min="7448" max="7448" width="14.85546875" style="303" customWidth="1"/>
    <col min="7449" max="7452" width="22.42578125" style="303" customWidth="1"/>
    <col min="7453" max="7453" width="25.28515625" style="303" customWidth="1"/>
    <col min="7454" max="7454" width="6.28515625" style="303" customWidth="1"/>
    <col min="7455" max="7680" width="12.7109375" style="303"/>
    <col min="7681" max="7681" width="3.85546875" style="303" customWidth="1"/>
    <col min="7682" max="7682" width="5.5703125" style="303" customWidth="1"/>
    <col min="7683" max="7683" width="28.140625" style="303" customWidth="1"/>
    <col min="7684" max="7696" width="14" style="303" customWidth="1"/>
    <col min="7697" max="7697" width="3.85546875" style="303" customWidth="1"/>
    <col min="7698" max="7698" width="13.7109375" style="303" bestFit="1" customWidth="1"/>
    <col min="7699" max="7700" width="12.7109375" style="303"/>
    <col min="7701" max="7701" width="17.140625" style="303" customWidth="1"/>
    <col min="7702" max="7702" width="8.85546875" style="303" customWidth="1"/>
    <col min="7703" max="7703" width="12.7109375" style="303"/>
    <col min="7704" max="7704" width="14.85546875" style="303" customWidth="1"/>
    <col min="7705" max="7708" width="22.42578125" style="303" customWidth="1"/>
    <col min="7709" max="7709" width="25.28515625" style="303" customWidth="1"/>
    <col min="7710" max="7710" width="6.28515625" style="303" customWidth="1"/>
    <col min="7711" max="7936" width="12.7109375" style="303"/>
    <col min="7937" max="7937" width="3.85546875" style="303" customWidth="1"/>
    <col min="7938" max="7938" width="5.5703125" style="303" customWidth="1"/>
    <col min="7939" max="7939" width="28.140625" style="303" customWidth="1"/>
    <col min="7940" max="7952" width="14" style="303" customWidth="1"/>
    <col min="7953" max="7953" width="3.85546875" style="303" customWidth="1"/>
    <col min="7954" max="7954" width="13.7109375" style="303" bestFit="1" customWidth="1"/>
    <col min="7955" max="7956" width="12.7109375" style="303"/>
    <col min="7957" max="7957" width="17.140625" style="303" customWidth="1"/>
    <col min="7958" max="7958" width="8.85546875" style="303" customWidth="1"/>
    <col min="7959" max="7959" width="12.7109375" style="303"/>
    <col min="7960" max="7960" width="14.85546875" style="303" customWidth="1"/>
    <col min="7961" max="7964" width="22.42578125" style="303" customWidth="1"/>
    <col min="7965" max="7965" width="25.28515625" style="303" customWidth="1"/>
    <col min="7966" max="7966" width="6.28515625" style="303" customWidth="1"/>
    <col min="7967" max="8192" width="12.7109375" style="303"/>
    <col min="8193" max="8193" width="3.85546875" style="303" customWidth="1"/>
    <col min="8194" max="8194" width="5.5703125" style="303" customWidth="1"/>
    <col min="8195" max="8195" width="28.140625" style="303" customWidth="1"/>
    <col min="8196" max="8208" width="14" style="303" customWidth="1"/>
    <col min="8209" max="8209" width="3.85546875" style="303" customWidth="1"/>
    <col min="8210" max="8210" width="13.7109375" style="303" bestFit="1" customWidth="1"/>
    <col min="8211" max="8212" width="12.7109375" style="303"/>
    <col min="8213" max="8213" width="17.140625" style="303" customWidth="1"/>
    <col min="8214" max="8214" width="8.85546875" style="303" customWidth="1"/>
    <col min="8215" max="8215" width="12.7109375" style="303"/>
    <col min="8216" max="8216" width="14.85546875" style="303" customWidth="1"/>
    <col min="8217" max="8220" width="22.42578125" style="303" customWidth="1"/>
    <col min="8221" max="8221" width="25.28515625" style="303" customWidth="1"/>
    <col min="8222" max="8222" width="6.28515625" style="303" customWidth="1"/>
    <col min="8223" max="8448" width="12.7109375" style="303"/>
    <col min="8449" max="8449" width="3.85546875" style="303" customWidth="1"/>
    <col min="8450" max="8450" width="5.5703125" style="303" customWidth="1"/>
    <col min="8451" max="8451" width="28.140625" style="303" customWidth="1"/>
    <col min="8452" max="8464" width="14" style="303" customWidth="1"/>
    <col min="8465" max="8465" width="3.85546875" style="303" customWidth="1"/>
    <col min="8466" max="8466" width="13.7109375" style="303" bestFit="1" customWidth="1"/>
    <col min="8467" max="8468" width="12.7109375" style="303"/>
    <col min="8469" max="8469" width="17.140625" style="303" customWidth="1"/>
    <col min="8470" max="8470" width="8.85546875" style="303" customWidth="1"/>
    <col min="8471" max="8471" width="12.7109375" style="303"/>
    <col min="8472" max="8472" width="14.85546875" style="303" customWidth="1"/>
    <col min="8473" max="8476" width="22.42578125" style="303" customWidth="1"/>
    <col min="8477" max="8477" width="25.28515625" style="303" customWidth="1"/>
    <col min="8478" max="8478" width="6.28515625" style="303" customWidth="1"/>
    <col min="8479" max="8704" width="12.7109375" style="303"/>
    <col min="8705" max="8705" width="3.85546875" style="303" customWidth="1"/>
    <col min="8706" max="8706" width="5.5703125" style="303" customWidth="1"/>
    <col min="8707" max="8707" width="28.140625" style="303" customWidth="1"/>
    <col min="8708" max="8720" width="14" style="303" customWidth="1"/>
    <col min="8721" max="8721" width="3.85546875" style="303" customWidth="1"/>
    <col min="8722" max="8722" width="13.7109375" style="303" bestFit="1" customWidth="1"/>
    <col min="8723" max="8724" width="12.7109375" style="303"/>
    <col min="8725" max="8725" width="17.140625" style="303" customWidth="1"/>
    <col min="8726" max="8726" width="8.85546875" style="303" customWidth="1"/>
    <col min="8727" max="8727" width="12.7109375" style="303"/>
    <col min="8728" max="8728" width="14.85546875" style="303" customWidth="1"/>
    <col min="8729" max="8732" width="22.42578125" style="303" customWidth="1"/>
    <col min="8733" max="8733" width="25.28515625" style="303" customWidth="1"/>
    <col min="8734" max="8734" width="6.28515625" style="303" customWidth="1"/>
    <col min="8735" max="8960" width="12.7109375" style="303"/>
    <col min="8961" max="8961" width="3.85546875" style="303" customWidth="1"/>
    <col min="8962" max="8962" width="5.5703125" style="303" customWidth="1"/>
    <col min="8963" max="8963" width="28.140625" style="303" customWidth="1"/>
    <col min="8964" max="8976" width="14" style="303" customWidth="1"/>
    <col min="8977" max="8977" width="3.85546875" style="303" customWidth="1"/>
    <col min="8978" max="8978" width="13.7109375" style="303" bestFit="1" customWidth="1"/>
    <col min="8979" max="8980" width="12.7109375" style="303"/>
    <col min="8981" max="8981" width="17.140625" style="303" customWidth="1"/>
    <col min="8982" max="8982" width="8.85546875" style="303" customWidth="1"/>
    <col min="8983" max="8983" width="12.7109375" style="303"/>
    <col min="8984" max="8984" width="14.85546875" style="303" customWidth="1"/>
    <col min="8985" max="8988" width="22.42578125" style="303" customWidth="1"/>
    <col min="8989" max="8989" width="25.28515625" style="303" customWidth="1"/>
    <col min="8990" max="8990" width="6.28515625" style="303" customWidth="1"/>
    <col min="8991" max="9216" width="12.7109375" style="303"/>
    <col min="9217" max="9217" width="3.85546875" style="303" customWidth="1"/>
    <col min="9218" max="9218" width="5.5703125" style="303" customWidth="1"/>
    <col min="9219" max="9219" width="28.140625" style="303" customWidth="1"/>
    <col min="9220" max="9232" width="14" style="303" customWidth="1"/>
    <col min="9233" max="9233" width="3.85546875" style="303" customWidth="1"/>
    <col min="9234" max="9234" width="13.7109375" style="303" bestFit="1" customWidth="1"/>
    <col min="9235" max="9236" width="12.7109375" style="303"/>
    <col min="9237" max="9237" width="17.140625" style="303" customWidth="1"/>
    <col min="9238" max="9238" width="8.85546875" style="303" customWidth="1"/>
    <col min="9239" max="9239" width="12.7109375" style="303"/>
    <col min="9240" max="9240" width="14.85546875" style="303" customWidth="1"/>
    <col min="9241" max="9244" width="22.42578125" style="303" customWidth="1"/>
    <col min="9245" max="9245" width="25.28515625" style="303" customWidth="1"/>
    <col min="9246" max="9246" width="6.28515625" style="303" customWidth="1"/>
    <col min="9247" max="9472" width="12.7109375" style="303"/>
    <col min="9473" max="9473" width="3.85546875" style="303" customWidth="1"/>
    <col min="9474" max="9474" width="5.5703125" style="303" customWidth="1"/>
    <col min="9475" max="9475" width="28.140625" style="303" customWidth="1"/>
    <col min="9476" max="9488" width="14" style="303" customWidth="1"/>
    <col min="9489" max="9489" width="3.85546875" style="303" customWidth="1"/>
    <col min="9490" max="9490" width="13.7109375" style="303" bestFit="1" customWidth="1"/>
    <col min="9491" max="9492" width="12.7109375" style="303"/>
    <col min="9493" max="9493" width="17.140625" style="303" customWidth="1"/>
    <col min="9494" max="9494" width="8.85546875" style="303" customWidth="1"/>
    <col min="9495" max="9495" width="12.7109375" style="303"/>
    <col min="9496" max="9496" width="14.85546875" style="303" customWidth="1"/>
    <col min="9497" max="9500" width="22.42578125" style="303" customWidth="1"/>
    <col min="9501" max="9501" width="25.28515625" style="303" customWidth="1"/>
    <col min="9502" max="9502" width="6.28515625" style="303" customWidth="1"/>
    <col min="9503" max="9728" width="12.7109375" style="303"/>
    <col min="9729" max="9729" width="3.85546875" style="303" customWidth="1"/>
    <col min="9730" max="9730" width="5.5703125" style="303" customWidth="1"/>
    <col min="9731" max="9731" width="28.140625" style="303" customWidth="1"/>
    <col min="9732" max="9744" width="14" style="303" customWidth="1"/>
    <col min="9745" max="9745" width="3.85546875" style="303" customWidth="1"/>
    <col min="9746" max="9746" width="13.7109375" style="303" bestFit="1" customWidth="1"/>
    <col min="9747" max="9748" width="12.7109375" style="303"/>
    <col min="9749" max="9749" width="17.140625" style="303" customWidth="1"/>
    <col min="9750" max="9750" width="8.85546875" style="303" customWidth="1"/>
    <col min="9751" max="9751" width="12.7109375" style="303"/>
    <col min="9752" max="9752" width="14.85546875" style="303" customWidth="1"/>
    <col min="9753" max="9756" width="22.42578125" style="303" customWidth="1"/>
    <col min="9757" max="9757" width="25.28515625" style="303" customWidth="1"/>
    <col min="9758" max="9758" width="6.28515625" style="303" customWidth="1"/>
    <col min="9759" max="9984" width="12.7109375" style="303"/>
    <col min="9985" max="9985" width="3.85546875" style="303" customWidth="1"/>
    <col min="9986" max="9986" width="5.5703125" style="303" customWidth="1"/>
    <col min="9987" max="9987" width="28.140625" style="303" customWidth="1"/>
    <col min="9988" max="10000" width="14" style="303" customWidth="1"/>
    <col min="10001" max="10001" width="3.85546875" style="303" customWidth="1"/>
    <col min="10002" max="10002" width="13.7109375" style="303" bestFit="1" customWidth="1"/>
    <col min="10003" max="10004" width="12.7109375" style="303"/>
    <col min="10005" max="10005" width="17.140625" style="303" customWidth="1"/>
    <col min="10006" max="10006" width="8.85546875" style="303" customWidth="1"/>
    <col min="10007" max="10007" width="12.7109375" style="303"/>
    <col min="10008" max="10008" width="14.85546875" style="303" customWidth="1"/>
    <col min="10009" max="10012" width="22.42578125" style="303" customWidth="1"/>
    <col min="10013" max="10013" width="25.28515625" style="303" customWidth="1"/>
    <col min="10014" max="10014" width="6.28515625" style="303" customWidth="1"/>
    <col min="10015" max="10240" width="12.7109375" style="303"/>
    <col min="10241" max="10241" width="3.85546875" style="303" customWidth="1"/>
    <col min="10242" max="10242" width="5.5703125" style="303" customWidth="1"/>
    <col min="10243" max="10243" width="28.140625" style="303" customWidth="1"/>
    <col min="10244" max="10256" width="14" style="303" customWidth="1"/>
    <col min="10257" max="10257" width="3.85546875" style="303" customWidth="1"/>
    <col min="10258" max="10258" width="13.7109375" style="303" bestFit="1" customWidth="1"/>
    <col min="10259" max="10260" width="12.7109375" style="303"/>
    <col min="10261" max="10261" width="17.140625" style="303" customWidth="1"/>
    <col min="10262" max="10262" width="8.85546875" style="303" customWidth="1"/>
    <col min="10263" max="10263" width="12.7109375" style="303"/>
    <col min="10264" max="10264" width="14.85546875" style="303" customWidth="1"/>
    <col min="10265" max="10268" width="22.42578125" style="303" customWidth="1"/>
    <col min="10269" max="10269" width="25.28515625" style="303" customWidth="1"/>
    <col min="10270" max="10270" width="6.28515625" style="303" customWidth="1"/>
    <col min="10271" max="10496" width="12.7109375" style="303"/>
    <col min="10497" max="10497" width="3.85546875" style="303" customWidth="1"/>
    <col min="10498" max="10498" width="5.5703125" style="303" customWidth="1"/>
    <col min="10499" max="10499" width="28.140625" style="303" customWidth="1"/>
    <col min="10500" max="10512" width="14" style="303" customWidth="1"/>
    <col min="10513" max="10513" width="3.85546875" style="303" customWidth="1"/>
    <col min="10514" max="10514" width="13.7109375" style="303" bestFit="1" customWidth="1"/>
    <col min="10515" max="10516" width="12.7109375" style="303"/>
    <col min="10517" max="10517" width="17.140625" style="303" customWidth="1"/>
    <col min="10518" max="10518" width="8.85546875" style="303" customWidth="1"/>
    <col min="10519" max="10519" width="12.7109375" style="303"/>
    <col min="10520" max="10520" width="14.85546875" style="303" customWidth="1"/>
    <col min="10521" max="10524" width="22.42578125" style="303" customWidth="1"/>
    <col min="10525" max="10525" width="25.28515625" style="303" customWidth="1"/>
    <col min="10526" max="10526" width="6.28515625" style="303" customWidth="1"/>
    <col min="10527" max="10752" width="12.7109375" style="303"/>
    <col min="10753" max="10753" width="3.85546875" style="303" customWidth="1"/>
    <col min="10754" max="10754" width="5.5703125" style="303" customWidth="1"/>
    <col min="10755" max="10755" width="28.140625" style="303" customWidth="1"/>
    <col min="10756" max="10768" width="14" style="303" customWidth="1"/>
    <col min="10769" max="10769" width="3.85546875" style="303" customWidth="1"/>
    <col min="10770" max="10770" width="13.7109375" style="303" bestFit="1" customWidth="1"/>
    <col min="10771" max="10772" width="12.7109375" style="303"/>
    <col min="10773" max="10773" width="17.140625" style="303" customWidth="1"/>
    <col min="10774" max="10774" width="8.85546875" style="303" customWidth="1"/>
    <col min="10775" max="10775" width="12.7109375" style="303"/>
    <col min="10776" max="10776" width="14.85546875" style="303" customWidth="1"/>
    <col min="10777" max="10780" width="22.42578125" style="303" customWidth="1"/>
    <col min="10781" max="10781" width="25.28515625" style="303" customWidth="1"/>
    <col min="10782" max="10782" width="6.28515625" style="303" customWidth="1"/>
    <col min="10783" max="11008" width="12.7109375" style="303"/>
    <col min="11009" max="11009" width="3.85546875" style="303" customWidth="1"/>
    <col min="11010" max="11010" width="5.5703125" style="303" customWidth="1"/>
    <col min="11011" max="11011" width="28.140625" style="303" customWidth="1"/>
    <col min="11012" max="11024" width="14" style="303" customWidth="1"/>
    <col min="11025" max="11025" width="3.85546875" style="303" customWidth="1"/>
    <col min="11026" max="11026" width="13.7109375" style="303" bestFit="1" customWidth="1"/>
    <col min="11027" max="11028" width="12.7109375" style="303"/>
    <col min="11029" max="11029" width="17.140625" style="303" customWidth="1"/>
    <col min="11030" max="11030" width="8.85546875" style="303" customWidth="1"/>
    <col min="11031" max="11031" width="12.7109375" style="303"/>
    <col min="11032" max="11032" width="14.85546875" style="303" customWidth="1"/>
    <col min="11033" max="11036" width="22.42578125" style="303" customWidth="1"/>
    <col min="11037" max="11037" width="25.28515625" style="303" customWidth="1"/>
    <col min="11038" max="11038" width="6.28515625" style="303" customWidth="1"/>
    <col min="11039" max="11264" width="12.7109375" style="303"/>
    <col min="11265" max="11265" width="3.85546875" style="303" customWidth="1"/>
    <col min="11266" max="11266" width="5.5703125" style="303" customWidth="1"/>
    <col min="11267" max="11267" width="28.140625" style="303" customWidth="1"/>
    <col min="11268" max="11280" width="14" style="303" customWidth="1"/>
    <col min="11281" max="11281" width="3.85546875" style="303" customWidth="1"/>
    <col min="11282" max="11282" width="13.7109375" style="303" bestFit="1" customWidth="1"/>
    <col min="11283" max="11284" width="12.7109375" style="303"/>
    <col min="11285" max="11285" width="17.140625" style="303" customWidth="1"/>
    <col min="11286" max="11286" width="8.85546875" style="303" customWidth="1"/>
    <col min="11287" max="11287" width="12.7109375" style="303"/>
    <col min="11288" max="11288" width="14.85546875" style="303" customWidth="1"/>
    <col min="11289" max="11292" width="22.42578125" style="303" customWidth="1"/>
    <col min="11293" max="11293" width="25.28515625" style="303" customWidth="1"/>
    <col min="11294" max="11294" width="6.28515625" style="303" customWidth="1"/>
    <col min="11295" max="11520" width="12.7109375" style="303"/>
    <col min="11521" max="11521" width="3.85546875" style="303" customWidth="1"/>
    <col min="11522" max="11522" width="5.5703125" style="303" customWidth="1"/>
    <col min="11523" max="11523" width="28.140625" style="303" customWidth="1"/>
    <col min="11524" max="11536" width="14" style="303" customWidth="1"/>
    <col min="11537" max="11537" width="3.85546875" style="303" customWidth="1"/>
    <col min="11538" max="11538" width="13.7109375" style="303" bestFit="1" customWidth="1"/>
    <col min="11539" max="11540" width="12.7109375" style="303"/>
    <col min="11541" max="11541" width="17.140625" style="303" customWidth="1"/>
    <col min="11542" max="11542" width="8.85546875" style="303" customWidth="1"/>
    <col min="11543" max="11543" width="12.7109375" style="303"/>
    <col min="11544" max="11544" width="14.85546875" style="303" customWidth="1"/>
    <col min="11545" max="11548" width="22.42578125" style="303" customWidth="1"/>
    <col min="11549" max="11549" width="25.28515625" style="303" customWidth="1"/>
    <col min="11550" max="11550" width="6.28515625" style="303" customWidth="1"/>
    <col min="11551" max="11776" width="12.7109375" style="303"/>
    <col min="11777" max="11777" width="3.85546875" style="303" customWidth="1"/>
    <col min="11778" max="11778" width="5.5703125" style="303" customWidth="1"/>
    <col min="11779" max="11779" width="28.140625" style="303" customWidth="1"/>
    <col min="11780" max="11792" width="14" style="303" customWidth="1"/>
    <col min="11793" max="11793" width="3.85546875" style="303" customWidth="1"/>
    <col min="11794" max="11794" width="13.7109375" style="303" bestFit="1" customWidth="1"/>
    <col min="11795" max="11796" width="12.7109375" style="303"/>
    <col min="11797" max="11797" width="17.140625" style="303" customWidth="1"/>
    <col min="11798" max="11798" width="8.85546875" style="303" customWidth="1"/>
    <col min="11799" max="11799" width="12.7109375" style="303"/>
    <col min="11800" max="11800" width="14.85546875" style="303" customWidth="1"/>
    <col min="11801" max="11804" width="22.42578125" style="303" customWidth="1"/>
    <col min="11805" max="11805" width="25.28515625" style="303" customWidth="1"/>
    <col min="11806" max="11806" width="6.28515625" style="303" customWidth="1"/>
    <col min="11807" max="12032" width="12.7109375" style="303"/>
    <col min="12033" max="12033" width="3.85546875" style="303" customWidth="1"/>
    <col min="12034" max="12034" width="5.5703125" style="303" customWidth="1"/>
    <col min="12035" max="12035" width="28.140625" style="303" customWidth="1"/>
    <col min="12036" max="12048" width="14" style="303" customWidth="1"/>
    <col min="12049" max="12049" width="3.85546875" style="303" customWidth="1"/>
    <col min="12050" max="12050" width="13.7109375" style="303" bestFit="1" customWidth="1"/>
    <col min="12051" max="12052" width="12.7109375" style="303"/>
    <col min="12053" max="12053" width="17.140625" style="303" customWidth="1"/>
    <col min="12054" max="12054" width="8.85546875" style="303" customWidth="1"/>
    <col min="12055" max="12055" width="12.7109375" style="303"/>
    <col min="12056" max="12056" width="14.85546875" style="303" customWidth="1"/>
    <col min="12057" max="12060" width="22.42578125" style="303" customWidth="1"/>
    <col min="12061" max="12061" width="25.28515625" style="303" customWidth="1"/>
    <col min="12062" max="12062" width="6.28515625" style="303" customWidth="1"/>
    <col min="12063" max="12288" width="12.7109375" style="303"/>
    <col min="12289" max="12289" width="3.85546875" style="303" customWidth="1"/>
    <col min="12290" max="12290" width="5.5703125" style="303" customWidth="1"/>
    <col min="12291" max="12291" width="28.140625" style="303" customWidth="1"/>
    <col min="12292" max="12304" width="14" style="303" customWidth="1"/>
    <col min="12305" max="12305" width="3.85546875" style="303" customWidth="1"/>
    <col min="12306" max="12306" width="13.7109375" style="303" bestFit="1" customWidth="1"/>
    <col min="12307" max="12308" width="12.7109375" style="303"/>
    <col min="12309" max="12309" width="17.140625" style="303" customWidth="1"/>
    <col min="12310" max="12310" width="8.85546875" style="303" customWidth="1"/>
    <col min="12311" max="12311" width="12.7109375" style="303"/>
    <col min="12312" max="12312" width="14.85546875" style="303" customWidth="1"/>
    <col min="12313" max="12316" width="22.42578125" style="303" customWidth="1"/>
    <col min="12317" max="12317" width="25.28515625" style="303" customWidth="1"/>
    <col min="12318" max="12318" width="6.28515625" style="303" customWidth="1"/>
    <col min="12319" max="12544" width="12.7109375" style="303"/>
    <col min="12545" max="12545" width="3.85546875" style="303" customWidth="1"/>
    <col min="12546" max="12546" width="5.5703125" style="303" customWidth="1"/>
    <col min="12547" max="12547" width="28.140625" style="303" customWidth="1"/>
    <col min="12548" max="12560" width="14" style="303" customWidth="1"/>
    <col min="12561" max="12561" width="3.85546875" style="303" customWidth="1"/>
    <col min="12562" max="12562" width="13.7109375" style="303" bestFit="1" customWidth="1"/>
    <col min="12563" max="12564" width="12.7109375" style="303"/>
    <col min="12565" max="12565" width="17.140625" style="303" customWidth="1"/>
    <col min="12566" max="12566" width="8.85546875" style="303" customWidth="1"/>
    <col min="12567" max="12567" width="12.7109375" style="303"/>
    <col min="12568" max="12568" width="14.85546875" style="303" customWidth="1"/>
    <col min="12569" max="12572" width="22.42578125" style="303" customWidth="1"/>
    <col min="12573" max="12573" width="25.28515625" style="303" customWidth="1"/>
    <col min="12574" max="12574" width="6.28515625" style="303" customWidth="1"/>
    <col min="12575" max="12800" width="12.7109375" style="303"/>
    <col min="12801" max="12801" width="3.85546875" style="303" customWidth="1"/>
    <col min="12802" max="12802" width="5.5703125" style="303" customWidth="1"/>
    <col min="12803" max="12803" width="28.140625" style="303" customWidth="1"/>
    <col min="12804" max="12816" width="14" style="303" customWidth="1"/>
    <col min="12817" max="12817" width="3.85546875" style="303" customWidth="1"/>
    <col min="12818" max="12818" width="13.7109375" style="303" bestFit="1" customWidth="1"/>
    <col min="12819" max="12820" width="12.7109375" style="303"/>
    <col min="12821" max="12821" width="17.140625" style="303" customWidth="1"/>
    <col min="12822" max="12822" width="8.85546875" style="303" customWidth="1"/>
    <col min="12823" max="12823" width="12.7109375" style="303"/>
    <col min="12824" max="12824" width="14.85546875" style="303" customWidth="1"/>
    <col min="12825" max="12828" width="22.42578125" style="303" customWidth="1"/>
    <col min="12829" max="12829" width="25.28515625" style="303" customWidth="1"/>
    <col min="12830" max="12830" width="6.28515625" style="303" customWidth="1"/>
    <col min="12831" max="13056" width="12.7109375" style="303"/>
    <col min="13057" max="13057" width="3.85546875" style="303" customWidth="1"/>
    <col min="13058" max="13058" width="5.5703125" style="303" customWidth="1"/>
    <col min="13059" max="13059" width="28.140625" style="303" customWidth="1"/>
    <col min="13060" max="13072" width="14" style="303" customWidth="1"/>
    <col min="13073" max="13073" width="3.85546875" style="303" customWidth="1"/>
    <col min="13074" max="13074" width="13.7109375" style="303" bestFit="1" customWidth="1"/>
    <col min="13075" max="13076" width="12.7109375" style="303"/>
    <col min="13077" max="13077" width="17.140625" style="303" customWidth="1"/>
    <col min="13078" max="13078" width="8.85546875" style="303" customWidth="1"/>
    <col min="13079" max="13079" width="12.7109375" style="303"/>
    <col min="13080" max="13080" width="14.85546875" style="303" customWidth="1"/>
    <col min="13081" max="13084" width="22.42578125" style="303" customWidth="1"/>
    <col min="13085" max="13085" width="25.28515625" style="303" customWidth="1"/>
    <col min="13086" max="13086" width="6.28515625" style="303" customWidth="1"/>
    <col min="13087" max="13312" width="12.7109375" style="303"/>
    <col min="13313" max="13313" width="3.85546875" style="303" customWidth="1"/>
    <col min="13314" max="13314" width="5.5703125" style="303" customWidth="1"/>
    <col min="13315" max="13315" width="28.140625" style="303" customWidth="1"/>
    <col min="13316" max="13328" width="14" style="303" customWidth="1"/>
    <col min="13329" max="13329" width="3.85546875" style="303" customWidth="1"/>
    <col min="13330" max="13330" width="13.7109375" style="303" bestFit="1" customWidth="1"/>
    <col min="13331" max="13332" width="12.7109375" style="303"/>
    <col min="13333" max="13333" width="17.140625" style="303" customWidth="1"/>
    <col min="13334" max="13334" width="8.85546875" style="303" customWidth="1"/>
    <col min="13335" max="13335" width="12.7109375" style="303"/>
    <col min="13336" max="13336" width="14.85546875" style="303" customWidth="1"/>
    <col min="13337" max="13340" width="22.42578125" style="303" customWidth="1"/>
    <col min="13341" max="13341" width="25.28515625" style="303" customWidth="1"/>
    <col min="13342" max="13342" width="6.28515625" style="303" customWidth="1"/>
    <col min="13343" max="13568" width="12.7109375" style="303"/>
    <col min="13569" max="13569" width="3.85546875" style="303" customWidth="1"/>
    <col min="13570" max="13570" width="5.5703125" style="303" customWidth="1"/>
    <col min="13571" max="13571" width="28.140625" style="303" customWidth="1"/>
    <col min="13572" max="13584" width="14" style="303" customWidth="1"/>
    <col min="13585" max="13585" width="3.85546875" style="303" customWidth="1"/>
    <col min="13586" max="13586" width="13.7109375" style="303" bestFit="1" customWidth="1"/>
    <col min="13587" max="13588" width="12.7109375" style="303"/>
    <col min="13589" max="13589" width="17.140625" style="303" customWidth="1"/>
    <col min="13590" max="13590" width="8.85546875" style="303" customWidth="1"/>
    <col min="13591" max="13591" width="12.7109375" style="303"/>
    <col min="13592" max="13592" width="14.85546875" style="303" customWidth="1"/>
    <col min="13593" max="13596" width="22.42578125" style="303" customWidth="1"/>
    <col min="13597" max="13597" width="25.28515625" style="303" customWidth="1"/>
    <col min="13598" max="13598" width="6.28515625" style="303" customWidth="1"/>
    <col min="13599" max="13824" width="12.7109375" style="303"/>
    <col min="13825" max="13825" width="3.85546875" style="303" customWidth="1"/>
    <col min="13826" max="13826" width="5.5703125" style="303" customWidth="1"/>
    <col min="13827" max="13827" width="28.140625" style="303" customWidth="1"/>
    <col min="13828" max="13840" width="14" style="303" customWidth="1"/>
    <col min="13841" max="13841" width="3.85546875" style="303" customWidth="1"/>
    <col min="13842" max="13842" width="13.7109375" style="303" bestFit="1" customWidth="1"/>
    <col min="13843" max="13844" width="12.7109375" style="303"/>
    <col min="13845" max="13845" width="17.140625" style="303" customWidth="1"/>
    <col min="13846" max="13846" width="8.85546875" style="303" customWidth="1"/>
    <col min="13847" max="13847" width="12.7109375" style="303"/>
    <col min="13848" max="13848" width="14.85546875" style="303" customWidth="1"/>
    <col min="13849" max="13852" width="22.42578125" style="303" customWidth="1"/>
    <col min="13853" max="13853" width="25.28515625" style="303" customWidth="1"/>
    <col min="13854" max="13854" width="6.28515625" style="303" customWidth="1"/>
    <col min="13855" max="14080" width="12.7109375" style="303"/>
    <col min="14081" max="14081" width="3.85546875" style="303" customWidth="1"/>
    <col min="14082" max="14082" width="5.5703125" style="303" customWidth="1"/>
    <col min="14083" max="14083" width="28.140625" style="303" customWidth="1"/>
    <col min="14084" max="14096" width="14" style="303" customWidth="1"/>
    <col min="14097" max="14097" width="3.85546875" style="303" customWidth="1"/>
    <col min="14098" max="14098" width="13.7109375" style="303" bestFit="1" customWidth="1"/>
    <col min="14099" max="14100" width="12.7109375" style="303"/>
    <col min="14101" max="14101" width="17.140625" style="303" customWidth="1"/>
    <col min="14102" max="14102" width="8.85546875" style="303" customWidth="1"/>
    <col min="14103" max="14103" width="12.7109375" style="303"/>
    <col min="14104" max="14104" width="14.85546875" style="303" customWidth="1"/>
    <col min="14105" max="14108" width="22.42578125" style="303" customWidth="1"/>
    <col min="14109" max="14109" width="25.28515625" style="303" customWidth="1"/>
    <col min="14110" max="14110" width="6.28515625" style="303" customWidth="1"/>
    <col min="14111" max="14336" width="12.7109375" style="303"/>
    <col min="14337" max="14337" width="3.85546875" style="303" customWidth="1"/>
    <col min="14338" max="14338" width="5.5703125" style="303" customWidth="1"/>
    <col min="14339" max="14339" width="28.140625" style="303" customWidth="1"/>
    <col min="14340" max="14352" width="14" style="303" customWidth="1"/>
    <col min="14353" max="14353" width="3.85546875" style="303" customWidth="1"/>
    <col min="14354" max="14354" width="13.7109375" style="303" bestFit="1" customWidth="1"/>
    <col min="14355" max="14356" width="12.7109375" style="303"/>
    <col min="14357" max="14357" width="17.140625" style="303" customWidth="1"/>
    <col min="14358" max="14358" width="8.85546875" style="303" customWidth="1"/>
    <col min="14359" max="14359" width="12.7109375" style="303"/>
    <col min="14360" max="14360" width="14.85546875" style="303" customWidth="1"/>
    <col min="14361" max="14364" width="22.42578125" style="303" customWidth="1"/>
    <col min="14365" max="14365" width="25.28515625" style="303" customWidth="1"/>
    <col min="14366" max="14366" width="6.28515625" style="303" customWidth="1"/>
    <col min="14367" max="14592" width="12.7109375" style="303"/>
    <col min="14593" max="14593" width="3.85546875" style="303" customWidth="1"/>
    <col min="14594" max="14594" width="5.5703125" style="303" customWidth="1"/>
    <col min="14595" max="14595" width="28.140625" style="303" customWidth="1"/>
    <col min="14596" max="14608" width="14" style="303" customWidth="1"/>
    <col min="14609" max="14609" width="3.85546875" style="303" customWidth="1"/>
    <col min="14610" max="14610" width="13.7109375" style="303" bestFit="1" customWidth="1"/>
    <col min="14611" max="14612" width="12.7109375" style="303"/>
    <col min="14613" max="14613" width="17.140625" style="303" customWidth="1"/>
    <col min="14614" max="14614" width="8.85546875" style="303" customWidth="1"/>
    <col min="14615" max="14615" width="12.7109375" style="303"/>
    <col min="14616" max="14616" width="14.85546875" style="303" customWidth="1"/>
    <col min="14617" max="14620" width="22.42578125" style="303" customWidth="1"/>
    <col min="14621" max="14621" width="25.28515625" style="303" customWidth="1"/>
    <col min="14622" max="14622" width="6.28515625" style="303" customWidth="1"/>
    <col min="14623" max="14848" width="12.7109375" style="303"/>
    <col min="14849" max="14849" width="3.85546875" style="303" customWidth="1"/>
    <col min="14850" max="14850" width="5.5703125" style="303" customWidth="1"/>
    <col min="14851" max="14851" width="28.140625" style="303" customWidth="1"/>
    <col min="14852" max="14864" width="14" style="303" customWidth="1"/>
    <col min="14865" max="14865" width="3.85546875" style="303" customWidth="1"/>
    <col min="14866" max="14866" width="13.7109375" style="303" bestFit="1" customWidth="1"/>
    <col min="14867" max="14868" width="12.7109375" style="303"/>
    <col min="14869" max="14869" width="17.140625" style="303" customWidth="1"/>
    <col min="14870" max="14870" width="8.85546875" style="303" customWidth="1"/>
    <col min="14871" max="14871" width="12.7109375" style="303"/>
    <col min="14872" max="14872" width="14.85546875" style="303" customWidth="1"/>
    <col min="14873" max="14876" width="22.42578125" style="303" customWidth="1"/>
    <col min="14877" max="14877" width="25.28515625" style="303" customWidth="1"/>
    <col min="14878" max="14878" width="6.28515625" style="303" customWidth="1"/>
    <col min="14879" max="15104" width="12.7109375" style="303"/>
    <col min="15105" max="15105" width="3.85546875" style="303" customWidth="1"/>
    <col min="15106" max="15106" width="5.5703125" style="303" customWidth="1"/>
    <col min="15107" max="15107" width="28.140625" style="303" customWidth="1"/>
    <col min="15108" max="15120" width="14" style="303" customWidth="1"/>
    <col min="15121" max="15121" width="3.85546875" style="303" customWidth="1"/>
    <col min="15122" max="15122" width="13.7109375" style="303" bestFit="1" customWidth="1"/>
    <col min="15123" max="15124" width="12.7109375" style="303"/>
    <col min="15125" max="15125" width="17.140625" style="303" customWidth="1"/>
    <col min="15126" max="15126" width="8.85546875" style="303" customWidth="1"/>
    <col min="15127" max="15127" width="12.7109375" style="303"/>
    <col min="15128" max="15128" width="14.85546875" style="303" customWidth="1"/>
    <col min="15129" max="15132" width="22.42578125" style="303" customWidth="1"/>
    <col min="15133" max="15133" width="25.28515625" style="303" customWidth="1"/>
    <col min="15134" max="15134" width="6.28515625" style="303" customWidth="1"/>
    <col min="15135" max="15360" width="12.7109375" style="303"/>
    <col min="15361" max="15361" width="3.85546875" style="303" customWidth="1"/>
    <col min="15362" max="15362" width="5.5703125" style="303" customWidth="1"/>
    <col min="15363" max="15363" width="28.140625" style="303" customWidth="1"/>
    <col min="15364" max="15376" width="14" style="303" customWidth="1"/>
    <col min="15377" max="15377" width="3.85546875" style="303" customWidth="1"/>
    <col min="15378" max="15378" width="13.7109375" style="303" bestFit="1" customWidth="1"/>
    <col min="15379" max="15380" width="12.7109375" style="303"/>
    <col min="15381" max="15381" width="17.140625" style="303" customWidth="1"/>
    <col min="15382" max="15382" width="8.85546875" style="303" customWidth="1"/>
    <col min="15383" max="15383" width="12.7109375" style="303"/>
    <col min="15384" max="15384" width="14.85546875" style="303" customWidth="1"/>
    <col min="15385" max="15388" width="22.42578125" style="303" customWidth="1"/>
    <col min="15389" max="15389" width="25.28515625" style="303" customWidth="1"/>
    <col min="15390" max="15390" width="6.28515625" style="303" customWidth="1"/>
    <col min="15391" max="15616" width="12.7109375" style="303"/>
    <col min="15617" max="15617" width="3.85546875" style="303" customWidth="1"/>
    <col min="15618" max="15618" width="5.5703125" style="303" customWidth="1"/>
    <col min="15619" max="15619" width="28.140625" style="303" customWidth="1"/>
    <col min="15620" max="15632" width="14" style="303" customWidth="1"/>
    <col min="15633" max="15633" width="3.85546875" style="303" customWidth="1"/>
    <col min="15634" max="15634" width="13.7109375" style="303" bestFit="1" customWidth="1"/>
    <col min="15635" max="15636" width="12.7109375" style="303"/>
    <col min="15637" max="15637" width="17.140625" style="303" customWidth="1"/>
    <col min="15638" max="15638" width="8.85546875" style="303" customWidth="1"/>
    <col min="15639" max="15639" width="12.7109375" style="303"/>
    <col min="15640" max="15640" width="14.85546875" style="303" customWidth="1"/>
    <col min="15641" max="15644" width="22.42578125" style="303" customWidth="1"/>
    <col min="15645" max="15645" width="25.28515625" style="303" customWidth="1"/>
    <col min="15646" max="15646" width="6.28515625" style="303" customWidth="1"/>
    <col min="15647" max="15872" width="12.7109375" style="303"/>
    <col min="15873" max="15873" width="3.85546875" style="303" customWidth="1"/>
    <col min="15874" max="15874" width="5.5703125" style="303" customWidth="1"/>
    <col min="15875" max="15875" width="28.140625" style="303" customWidth="1"/>
    <col min="15876" max="15888" width="14" style="303" customWidth="1"/>
    <col min="15889" max="15889" width="3.85546875" style="303" customWidth="1"/>
    <col min="15890" max="15890" width="13.7109375" style="303" bestFit="1" customWidth="1"/>
    <col min="15891" max="15892" width="12.7109375" style="303"/>
    <col min="15893" max="15893" width="17.140625" style="303" customWidth="1"/>
    <col min="15894" max="15894" width="8.85546875" style="303" customWidth="1"/>
    <col min="15895" max="15895" width="12.7109375" style="303"/>
    <col min="15896" max="15896" width="14.85546875" style="303" customWidth="1"/>
    <col min="15897" max="15900" width="22.42578125" style="303" customWidth="1"/>
    <col min="15901" max="15901" width="25.28515625" style="303" customWidth="1"/>
    <col min="15902" max="15902" width="6.28515625" style="303" customWidth="1"/>
    <col min="15903" max="16128" width="12.7109375" style="303"/>
    <col min="16129" max="16129" width="3.85546875" style="303" customWidth="1"/>
    <col min="16130" max="16130" width="5.5703125" style="303" customWidth="1"/>
    <col min="16131" max="16131" width="28.140625" style="303" customWidth="1"/>
    <col min="16132" max="16144" width="14" style="303" customWidth="1"/>
    <col min="16145" max="16145" width="3.85546875" style="303" customWidth="1"/>
    <col min="16146" max="16146" width="13.7109375" style="303" bestFit="1" customWidth="1"/>
    <col min="16147" max="16148" width="12.7109375" style="303"/>
    <col min="16149" max="16149" width="17.140625" style="303" customWidth="1"/>
    <col min="16150" max="16150" width="8.85546875" style="303" customWidth="1"/>
    <col min="16151" max="16151" width="12.7109375" style="303"/>
    <col min="16152" max="16152" width="14.85546875" style="303" customWidth="1"/>
    <col min="16153" max="16156" width="22.42578125" style="303" customWidth="1"/>
    <col min="16157" max="16157" width="25.28515625" style="303" customWidth="1"/>
    <col min="16158" max="16158" width="6.28515625" style="303" customWidth="1"/>
    <col min="16159" max="16384" width="12.7109375" style="303"/>
  </cols>
  <sheetData>
    <row r="1" spans="1:33" ht="13.5" customHeight="1" x14ac:dyDescent="0.25">
      <c r="C1" s="303" t="s">
        <v>1</v>
      </c>
      <c r="D1" s="303" t="s">
        <v>1</v>
      </c>
      <c r="E1" s="398" t="s">
        <v>1</v>
      </c>
      <c r="F1" s="398"/>
      <c r="G1" s="398"/>
      <c r="H1" s="399" t="s">
        <v>1</v>
      </c>
      <c r="I1" s="399"/>
      <c r="J1" s="399"/>
      <c r="K1" s="399"/>
      <c r="L1" s="399"/>
      <c r="M1" s="399"/>
      <c r="N1" s="399"/>
      <c r="O1" s="399"/>
      <c r="P1" s="303" t="s">
        <v>1</v>
      </c>
    </row>
    <row r="2" spans="1:33" ht="18.75" x14ac:dyDescent="0.3">
      <c r="B2" s="532" t="s">
        <v>134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W2" s="533"/>
      <c r="X2" s="533"/>
      <c r="Y2" s="533"/>
      <c r="Z2" s="533"/>
      <c r="AA2" s="533"/>
      <c r="AB2" s="533"/>
      <c r="AC2" s="533"/>
    </row>
    <row r="3" spans="1:33" ht="24.75" customHeight="1" thickBot="1" x14ac:dyDescent="0.3">
      <c r="B3" s="400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R3" s="303" t="s">
        <v>1</v>
      </c>
      <c r="W3" s="402"/>
      <c r="X3" s="402"/>
      <c r="Y3" s="402"/>
      <c r="Z3" s="402"/>
      <c r="AA3" s="402"/>
      <c r="AB3" s="402"/>
      <c r="AC3" s="402"/>
    </row>
    <row r="4" spans="1:33" ht="24.75" customHeight="1" x14ac:dyDescent="0.25">
      <c r="A4" s="403"/>
      <c r="B4" s="540" t="s">
        <v>135</v>
      </c>
      <c r="C4" s="541"/>
      <c r="D4" s="404" t="s">
        <v>2</v>
      </c>
      <c r="E4" s="405" t="s">
        <v>3</v>
      </c>
      <c r="F4" s="405" t="s">
        <v>4</v>
      </c>
      <c r="G4" s="405" t="s">
        <v>5</v>
      </c>
      <c r="H4" s="405" t="s">
        <v>6</v>
      </c>
      <c r="I4" s="404" t="s">
        <v>7</v>
      </c>
      <c r="J4" s="404" t="s">
        <v>8</v>
      </c>
      <c r="K4" s="404" t="s">
        <v>9</v>
      </c>
      <c r="L4" s="404" t="s">
        <v>10</v>
      </c>
      <c r="M4" s="404" t="s">
        <v>11</v>
      </c>
      <c r="N4" s="406" t="s">
        <v>12</v>
      </c>
      <c r="O4" s="404" t="s">
        <v>13</v>
      </c>
      <c r="P4" s="407">
        <v>2015</v>
      </c>
      <c r="W4" s="538"/>
      <c r="X4" s="538"/>
      <c r="Y4" s="408"/>
      <c r="Z4" s="408"/>
      <c r="AA4" s="408"/>
      <c r="AB4" s="408"/>
      <c r="AC4" s="409"/>
    </row>
    <row r="5" spans="1:33" ht="24.75" customHeight="1" thickBot="1" x14ac:dyDescent="0.3">
      <c r="A5" s="403"/>
      <c r="B5" s="542"/>
      <c r="C5" s="543"/>
      <c r="D5" s="410" t="s">
        <v>61</v>
      </c>
      <c r="E5" s="410" t="s">
        <v>61</v>
      </c>
      <c r="F5" s="410" t="s">
        <v>61</v>
      </c>
      <c r="G5" s="410" t="s">
        <v>61</v>
      </c>
      <c r="H5" s="410" t="s">
        <v>61</v>
      </c>
      <c r="I5" s="410" t="s">
        <v>61</v>
      </c>
      <c r="J5" s="410" t="s">
        <v>61</v>
      </c>
      <c r="K5" s="410" t="s">
        <v>61</v>
      </c>
      <c r="L5" s="410" t="s">
        <v>61</v>
      </c>
      <c r="M5" s="410" t="s">
        <v>61</v>
      </c>
      <c r="N5" s="410" t="s">
        <v>61</v>
      </c>
      <c r="O5" s="410" t="s">
        <v>61</v>
      </c>
      <c r="P5" s="411" t="s">
        <v>61</v>
      </c>
      <c r="Q5" s="412"/>
      <c r="R5" s="303" t="s">
        <v>1</v>
      </c>
      <c r="W5" s="538"/>
      <c r="X5" s="538"/>
      <c r="Y5" s="413"/>
      <c r="Z5" s="413"/>
      <c r="AA5" s="413"/>
      <c r="AB5" s="413"/>
      <c r="AC5" s="413"/>
    </row>
    <row r="6" spans="1:33" ht="24.75" customHeight="1" x14ac:dyDescent="0.25">
      <c r="A6" s="403"/>
      <c r="B6" s="414"/>
      <c r="C6" s="415" t="s">
        <v>136</v>
      </c>
      <c r="D6" s="416">
        <v>121.14783211219999</v>
      </c>
      <c r="E6" s="417">
        <v>91.826495296600001</v>
      </c>
      <c r="F6" s="417">
        <v>103.94204592430002</v>
      </c>
      <c r="G6" s="417">
        <v>70.494420564600006</v>
      </c>
      <c r="H6" s="417">
        <v>101.74901028170001</v>
      </c>
      <c r="I6" s="417">
        <v>70.696544941199988</v>
      </c>
      <c r="J6" s="417">
        <v>62.080415594599998</v>
      </c>
      <c r="K6" s="417">
        <v>102.05704740539998</v>
      </c>
      <c r="L6" s="417">
        <v>98.877204618099981</v>
      </c>
      <c r="M6" s="417">
        <v>151.942724</v>
      </c>
      <c r="N6" s="417">
        <v>93.966924000000006</v>
      </c>
      <c r="O6" s="417">
        <v>150.26301010719999</v>
      </c>
      <c r="P6" s="418">
        <v>1219.0436748458999</v>
      </c>
      <c r="Q6" s="303" t="s">
        <v>1</v>
      </c>
      <c r="R6" s="303" t="s">
        <v>1</v>
      </c>
      <c r="V6" s="402"/>
      <c r="W6" s="531"/>
      <c r="X6" s="531"/>
      <c r="Y6" s="420"/>
      <c r="Z6" s="420"/>
      <c r="AA6" s="420"/>
      <c r="AB6" s="420"/>
      <c r="AC6" s="420"/>
      <c r="AF6" s="303" t="s">
        <v>1</v>
      </c>
    </row>
    <row r="7" spans="1:33" ht="24.75" customHeight="1" x14ac:dyDescent="0.25">
      <c r="A7" s="403" t="s">
        <v>1</v>
      </c>
      <c r="B7" s="421"/>
      <c r="C7" s="422" t="s">
        <v>137</v>
      </c>
      <c r="D7" s="423">
        <v>86.002970000000005</v>
      </c>
      <c r="E7" s="424">
        <v>92.878399999999999</v>
      </c>
      <c r="F7" s="424">
        <v>102.56277799999999</v>
      </c>
      <c r="G7" s="424">
        <v>189.43201199999999</v>
      </c>
      <c r="H7" s="424">
        <v>193.31213299999999</v>
      </c>
      <c r="I7" s="424">
        <v>220.19294500000001</v>
      </c>
      <c r="J7" s="424">
        <v>285.18356599999998</v>
      </c>
      <c r="K7" s="424">
        <v>196.193929</v>
      </c>
      <c r="L7" s="424">
        <v>114.505342</v>
      </c>
      <c r="M7" s="424">
        <v>156.79355699999999</v>
      </c>
      <c r="N7" s="424">
        <v>210.60858300000001</v>
      </c>
      <c r="O7" s="424">
        <v>255.57368700000001</v>
      </c>
      <c r="P7" s="425">
        <v>2103.2399019999998</v>
      </c>
      <c r="V7" s="402"/>
      <c r="W7" s="531"/>
      <c r="X7" s="531"/>
      <c r="Y7" s="420"/>
      <c r="Z7" s="420"/>
      <c r="AA7" s="420"/>
      <c r="AB7" s="420"/>
      <c r="AC7" s="420"/>
      <c r="AE7" s="303" t="s">
        <v>1</v>
      </c>
    </row>
    <row r="8" spans="1:33" ht="24.75" customHeight="1" x14ac:dyDescent="0.25">
      <c r="A8" s="403"/>
      <c r="B8" s="426"/>
      <c r="C8" s="422" t="s">
        <v>138</v>
      </c>
      <c r="D8" s="423">
        <v>24.578166</v>
      </c>
      <c r="E8" s="424">
        <v>36.337792</v>
      </c>
      <c r="F8" s="424">
        <v>51.312303999999997</v>
      </c>
      <c r="G8" s="424">
        <v>115.10351199999999</v>
      </c>
      <c r="H8" s="424">
        <v>64.251467000000005</v>
      </c>
      <c r="I8" s="424">
        <v>28.208736999999999</v>
      </c>
      <c r="J8" s="424">
        <v>53.140847000000001</v>
      </c>
      <c r="K8" s="424">
        <v>28.947199000000001</v>
      </c>
      <c r="L8" s="424">
        <v>33.834117999999997</v>
      </c>
      <c r="M8" s="424">
        <v>23.347975999999999</v>
      </c>
      <c r="N8" s="424">
        <v>47.767054999999999</v>
      </c>
      <c r="O8" s="424">
        <v>42.477156000000001</v>
      </c>
      <c r="P8" s="425">
        <v>549.30632900000001</v>
      </c>
      <c r="R8" s="303" t="s">
        <v>1</v>
      </c>
      <c r="V8" s="402"/>
      <c r="W8" s="531"/>
      <c r="X8" s="531"/>
      <c r="Y8" s="420"/>
      <c r="Z8" s="420"/>
      <c r="AA8" s="420"/>
      <c r="AB8" s="420"/>
      <c r="AC8" s="420"/>
    </row>
    <row r="9" spans="1:33" ht="24.75" customHeight="1" thickBot="1" x14ac:dyDescent="0.3">
      <c r="A9" s="403"/>
      <c r="B9" s="427" t="s">
        <v>16</v>
      </c>
      <c r="C9" s="428" t="s">
        <v>122</v>
      </c>
      <c r="D9" s="429">
        <v>231.72896811219999</v>
      </c>
      <c r="E9" s="430">
        <v>221.04268729659998</v>
      </c>
      <c r="F9" s="430">
        <v>257.8171279243</v>
      </c>
      <c r="G9" s="430">
        <v>375.02994456459999</v>
      </c>
      <c r="H9" s="430">
        <v>359.31261028170002</v>
      </c>
      <c r="I9" s="430">
        <v>319.09822694120004</v>
      </c>
      <c r="J9" s="429">
        <v>400.40482859460002</v>
      </c>
      <c r="K9" s="429">
        <v>327.19817540539998</v>
      </c>
      <c r="L9" s="429">
        <v>247.2166646181</v>
      </c>
      <c r="M9" s="429">
        <v>332.08425699999998</v>
      </c>
      <c r="N9" s="429">
        <v>352.34256199999999</v>
      </c>
      <c r="O9" s="429">
        <v>448.31385310720003</v>
      </c>
      <c r="P9" s="431">
        <v>3871.5899058458999</v>
      </c>
      <c r="R9" s="303" t="s">
        <v>1</v>
      </c>
      <c r="W9" s="530"/>
      <c r="X9" s="530"/>
      <c r="Y9" s="432"/>
      <c r="Z9" s="432"/>
      <c r="AA9" s="432"/>
      <c r="AB9" s="432"/>
      <c r="AC9" s="432"/>
      <c r="AE9" s="303" t="s">
        <v>1</v>
      </c>
      <c r="AG9" s="303" t="s">
        <v>1</v>
      </c>
    </row>
    <row r="10" spans="1:33" ht="24.75" customHeight="1" x14ac:dyDescent="0.25">
      <c r="A10" s="403"/>
      <c r="B10" s="414"/>
      <c r="C10" s="415" t="s">
        <v>139</v>
      </c>
      <c r="D10" s="416">
        <v>257.55539371239996</v>
      </c>
      <c r="E10" s="417">
        <v>370.46375920810004</v>
      </c>
      <c r="F10" s="417">
        <v>371.60825797960001</v>
      </c>
      <c r="G10" s="417">
        <v>574.07863155390089</v>
      </c>
      <c r="H10" s="417">
        <v>382.13305010300013</v>
      </c>
      <c r="I10" s="417">
        <v>265.34037667160004</v>
      </c>
      <c r="J10" s="417">
        <v>452.16454474320005</v>
      </c>
      <c r="K10" s="417">
        <v>331.28242680539995</v>
      </c>
      <c r="L10" s="417">
        <v>276.79928081870003</v>
      </c>
      <c r="M10" s="417">
        <v>226.60750200000001</v>
      </c>
      <c r="N10" s="417">
        <v>299.40852599999999</v>
      </c>
      <c r="O10" s="417">
        <v>301.42877315250001</v>
      </c>
      <c r="P10" s="418">
        <v>4108.8705227484006</v>
      </c>
      <c r="R10" s="303" t="s">
        <v>1</v>
      </c>
      <c r="V10" s="402"/>
      <c r="W10" s="539"/>
      <c r="X10" s="539"/>
      <c r="Y10" s="432"/>
      <c r="Z10" s="432"/>
      <c r="AA10" s="432"/>
      <c r="AB10" s="432"/>
      <c r="AC10" s="432"/>
      <c r="AE10" s="303" t="s">
        <v>1</v>
      </c>
    </row>
    <row r="11" spans="1:33" ht="24.75" customHeight="1" x14ac:dyDescent="0.25">
      <c r="A11" s="403"/>
      <c r="B11" s="421"/>
      <c r="C11" s="422" t="s">
        <v>124</v>
      </c>
      <c r="D11" s="423">
        <v>38.437643000000001</v>
      </c>
      <c r="E11" s="424">
        <v>22.331818999999999</v>
      </c>
      <c r="F11" s="424">
        <v>21.025993</v>
      </c>
      <c r="G11" s="424">
        <v>6.0023309999999999</v>
      </c>
      <c r="H11" s="424">
        <v>22.746884000000001</v>
      </c>
      <c r="I11" s="424">
        <v>19.958731</v>
      </c>
      <c r="J11" s="424">
        <v>13.413249</v>
      </c>
      <c r="K11" s="424">
        <v>18.50141</v>
      </c>
      <c r="L11" s="424">
        <v>33.822034000000002</v>
      </c>
      <c r="M11" s="424">
        <v>32.768960999999997</v>
      </c>
      <c r="N11" s="424">
        <v>16.760518999999999</v>
      </c>
      <c r="O11" s="424">
        <v>19.329252</v>
      </c>
      <c r="P11" s="425">
        <v>265.09882599999997</v>
      </c>
      <c r="Q11" s="303" t="s">
        <v>1</v>
      </c>
      <c r="V11" s="402"/>
      <c r="W11" s="539"/>
      <c r="X11" s="539"/>
      <c r="Y11" s="432"/>
      <c r="Z11" s="432"/>
      <c r="AA11" s="432"/>
      <c r="AB11" s="432"/>
      <c r="AC11" s="432"/>
    </row>
    <row r="12" spans="1:33" ht="24.75" customHeight="1" x14ac:dyDescent="0.25">
      <c r="A12" s="403"/>
      <c r="B12" s="426"/>
      <c r="C12" s="422" t="s">
        <v>125</v>
      </c>
      <c r="D12" s="423">
        <v>288.781747</v>
      </c>
      <c r="E12" s="424">
        <v>166.34858399999999</v>
      </c>
      <c r="F12" s="424">
        <v>124.670711</v>
      </c>
      <c r="G12" s="424">
        <v>54.514049999999997</v>
      </c>
      <c r="H12" s="424">
        <v>115.423452</v>
      </c>
      <c r="I12" s="424">
        <v>81.235652999999999</v>
      </c>
      <c r="J12" s="424">
        <v>84.414046999999997</v>
      </c>
      <c r="K12" s="424">
        <v>166.55095700000001</v>
      </c>
      <c r="L12" s="424">
        <v>115.851051</v>
      </c>
      <c r="M12" s="424">
        <v>176.18859699999999</v>
      </c>
      <c r="N12" s="424">
        <v>100.262767</v>
      </c>
      <c r="O12" s="424">
        <v>159.043465</v>
      </c>
      <c r="P12" s="425">
        <v>1633.285081</v>
      </c>
      <c r="R12" s="303" t="s">
        <v>1</v>
      </c>
      <c r="V12" s="402"/>
      <c r="W12" s="539"/>
      <c r="X12" s="539"/>
      <c r="Y12" s="432"/>
      <c r="Z12" s="432"/>
      <c r="AA12" s="432"/>
      <c r="AB12" s="432"/>
      <c r="AC12" s="432"/>
    </row>
    <row r="13" spans="1:33" ht="24.75" customHeight="1" thickBot="1" x14ac:dyDescent="0.3">
      <c r="A13" s="403"/>
      <c r="B13" s="433" t="s">
        <v>18</v>
      </c>
      <c r="C13" s="434" t="s">
        <v>126</v>
      </c>
      <c r="D13" s="435">
        <v>584.77478371239999</v>
      </c>
      <c r="E13" s="436">
        <v>559.14416220810006</v>
      </c>
      <c r="F13" s="436">
        <v>517.30496197959997</v>
      </c>
      <c r="G13" s="436">
        <v>634.5950125539008</v>
      </c>
      <c r="H13" s="436">
        <v>520.30338610300009</v>
      </c>
      <c r="I13" s="436">
        <v>366.5347606716</v>
      </c>
      <c r="J13" s="435">
        <v>549.9918407432001</v>
      </c>
      <c r="K13" s="435">
        <v>516.33479380539995</v>
      </c>
      <c r="L13" s="435">
        <v>426.47236581870004</v>
      </c>
      <c r="M13" s="435">
        <v>435.56506000000002</v>
      </c>
      <c r="N13" s="435">
        <v>416.43181199999998</v>
      </c>
      <c r="O13" s="435">
        <v>479.80149015250004</v>
      </c>
      <c r="P13" s="437">
        <v>6007.254429748401</v>
      </c>
      <c r="R13" s="303" t="s">
        <v>1</v>
      </c>
      <c r="W13" s="530"/>
      <c r="X13" s="530"/>
      <c r="Y13" s="432"/>
      <c r="Z13" s="432"/>
      <c r="AA13" s="432"/>
      <c r="AB13" s="432"/>
      <c r="AC13" s="432"/>
    </row>
    <row r="14" spans="1:33" ht="24.75" customHeight="1" thickBot="1" x14ac:dyDescent="0.3">
      <c r="A14" s="403"/>
      <c r="B14" s="438" t="s">
        <v>20</v>
      </c>
      <c r="C14" s="439" t="s">
        <v>127</v>
      </c>
      <c r="D14" s="440">
        <v>353.04581560019994</v>
      </c>
      <c r="E14" s="440">
        <v>338.10147491150008</v>
      </c>
      <c r="F14" s="440">
        <v>259.48783405529997</v>
      </c>
      <c r="G14" s="440">
        <v>259.56506798930087</v>
      </c>
      <c r="H14" s="440">
        <v>160.99077582130008</v>
      </c>
      <c r="I14" s="440">
        <v>47.436533730399965</v>
      </c>
      <c r="J14" s="440">
        <v>149.58701214860005</v>
      </c>
      <c r="K14" s="440">
        <v>189.13661839999997</v>
      </c>
      <c r="L14" s="440">
        <v>179.25570120060001</v>
      </c>
      <c r="M14" s="440">
        <v>103.48080299999999</v>
      </c>
      <c r="N14" s="440">
        <v>64.089250000000007</v>
      </c>
      <c r="O14" s="440">
        <v>31.487637045300009</v>
      </c>
      <c r="P14" s="441">
        <v>2135.6645239025011</v>
      </c>
      <c r="Q14" s="303" t="s">
        <v>1</v>
      </c>
      <c r="S14" s="303" t="s">
        <v>1</v>
      </c>
      <c r="T14" s="303" t="s">
        <v>128</v>
      </c>
      <c r="W14" s="529"/>
      <c r="X14" s="529"/>
      <c r="Y14" s="432"/>
      <c r="Z14" s="432"/>
      <c r="AA14" s="432"/>
      <c r="AB14" s="432"/>
      <c r="AC14" s="432"/>
      <c r="AF14" s="402"/>
    </row>
    <row r="15" spans="1:33" ht="15" customHeight="1" thickBot="1" x14ac:dyDescent="0.3">
      <c r="A15" s="402"/>
      <c r="B15" s="528"/>
      <c r="C15" s="528"/>
      <c r="D15" s="442" t="s">
        <v>1</v>
      </c>
      <c r="E15" s="442" t="s">
        <v>1</v>
      </c>
      <c r="F15" s="442" t="s">
        <v>1</v>
      </c>
      <c r="G15" s="442" t="s">
        <v>1</v>
      </c>
      <c r="H15" s="442" t="s">
        <v>1</v>
      </c>
      <c r="I15" s="442" t="s">
        <v>1</v>
      </c>
      <c r="J15" s="442"/>
      <c r="K15" s="442"/>
      <c r="L15" s="442"/>
      <c r="M15" s="442"/>
      <c r="N15" s="442"/>
      <c r="O15" s="442"/>
      <c r="P15" s="442" t="s">
        <v>1</v>
      </c>
      <c r="Q15" s="402"/>
      <c r="R15" s="303" t="s">
        <v>1</v>
      </c>
      <c r="W15" s="529"/>
      <c r="X15" s="529"/>
      <c r="Y15" s="432"/>
      <c r="Z15" s="432"/>
      <c r="AA15" s="432"/>
      <c r="AB15" s="432"/>
      <c r="AC15" s="432"/>
    </row>
    <row r="16" spans="1:33" ht="24.75" customHeight="1" thickBot="1" x14ac:dyDescent="0.3">
      <c r="A16" s="403"/>
      <c r="B16" s="443"/>
      <c r="C16" s="444" t="s">
        <v>129</v>
      </c>
      <c r="D16" s="445">
        <v>136.40756160019998</v>
      </c>
      <c r="E16" s="445">
        <v>278.63726391150004</v>
      </c>
      <c r="F16" s="445">
        <v>267.66621205529998</v>
      </c>
      <c r="G16" s="445">
        <v>503.58421098930091</v>
      </c>
      <c r="H16" s="445">
        <v>280.38403982130012</v>
      </c>
      <c r="I16" s="445">
        <v>194.64383173040005</v>
      </c>
      <c r="J16" s="445">
        <v>390.08412914860003</v>
      </c>
      <c r="K16" s="445">
        <v>229.22537939999995</v>
      </c>
      <c r="L16" s="445">
        <v>177.92207620060003</v>
      </c>
      <c r="M16" s="445">
        <v>74.664778000000013</v>
      </c>
      <c r="N16" s="445">
        <v>205.44160199999999</v>
      </c>
      <c r="O16" s="445">
        <v>151.16576304530003</v>
      </c>
      <c r="P16" s="446">
        <v>2889.826847902501</v>
      </c>
      <c r="R16" s="303" t="s">
        <v>1</v>
      </c>
      <c r="W16" s="529"/>
      <c r="X16" s="529"/>
      <c r="Y16" s="432"/>
      <c r="Z16" s="432"/>
      <c r="AA16" s="432"/>
      <c r="AB16" s="432"/>
      <c r="AC16" s="432"/>
    </row>
    <row r="17" spans="1:29" ht="24.75" customHeight="1" thickBot="1" x14ac:dyDescent="0.3">
      <c r="A17" s="403"/>
      <c r="B17" s="443"/>
      <c r="C17" s="444" t="s">
        <v>130</v>
      </c>
      <c r="D17" s="447">
        <v>-47.565327000000003</v>
      </c>
      <c r="E17" s="447">
        <v>-70.546581000000003</v>
      </c>
      <c r="F17" s="447">
        <v>-81.536784999999995</v>
      </c>
      <c r="G17" s="447">
        <v>-183.42968099999999</v>
      </c>
      <c r="H17" s="447">
        <v>-170.56524899999999</v>
      </c>
      <c r="I17" s="447">
        <v>-200.23421400000001</v>
      </c>
      <c r="J17" s="447">
        <v>-271.77031699999998</v>
      </c>
      <c r="K17" s="447">
        <v>-177.692519</v>
      </c>
      <c r="L17" s="447">
        <v>-80.683307999999997</v>
      </c>
      <c r="M17" s="447">
        <v>-124.024596</v>
      </c>
      <c r="N17" s="447">
        <v>-193.84806400000002</v>
      </c>
      <c r="O17" s="447">
        <v>-236.24443500000001</v>
      </c>
      <c r="P17" s="448">
        <v>-1838.1410759999999</v>
      </c>
      <c r="W17" s="529"/>
      <c r="X17" s="529"/>
      <c r="Y17" s="432"/>
      <c r="Z17" s="432"/>
      <c r="AA17" s="432"/>
      <c r="AB17" s="432"/>
      <c r="AC17" s="432"/>
    </row>
    <row r="18" spans="1:29" ht="24.75" customHeight="1" thickBot="1" x14ac:dyDescent="0.3">
      <c r="A18" s="403"/>
      <c r="B18" s="443"/>
      <c r="C18" s="444" t="s">
        <v>131</v>
      </c>
      <c r="D18" s="447">
        <v>264.20358099999999</v>
      </c>
      <c r="E18" s="447">
        <v>130.01079199999998</v>
      </c>
      <c r="F18" s="447">
        <v>73.358407</v>
      </c>
      <c r="G18" s="447">
        <v>-60.589461999999997</v>
      </c>
      <c r="H18" s="447">
        <v>51.171984999999992</v>
      </c>
      <c r="I18" s="447">
        <v>53.026916</v>
      </c>
      <c r="J18" s="447">
        <v>31.273199999999996</v>
      </c>
      <c r="K18" s="447">
        <v>137.603758</v>
      </c>
      <c r="L18" s="447">
        <v>82.016932999999995</v>
      </c>
      <c r="M18" s="447">
        <v>152.840621</v>
      </c>
      <c r="N18" s="447">
        <v>52.495711999999997</v>
      </c>
      <c r="O18" s="447">
        <v>116.56630899999999</v>
      </c>
      <c r="P18" s="448">
        <v>1083.978752</v>
      </c>
      <c r="R18" s="303" t="s">
        <v>1</v>
      </c>
      <c r="W18" s="529"/>
      <c r="X18" s="529"/>
      <c r="Y18" s="432"/>
      <c r="Z18" s="432"/>
      <c r="AA18" s="432"/>
      <c r="AB18" s="432"/>
      <c r="AC18" s="432"/>
    </row>
    <row r="19" spans="1:29" x14ac:dyDescent="0.25">
      <c r="B19" s="449"/>
      <c r="C19" s="399"/>
    </row>
    <row r="20" spans="1:29" x14ac:dyDescent="0.25">
      <c r="B20" s="449"/>
      <c r="C20" s="399"/>
    </row>
    <row r="21" spans="1:29" x14ac:dyDescent="0.25">
      <c r="B21" s="449"/>
      <c r="C21" s="399"/>
      <c r="E21" s="303" t="s">
        <v>1</v>
      </c>
      <c r="G21" s="225"/>
    </row>
    <row r="22" spans="1:29" x14ac:dyDescent="0.25">
      <c r="B22" s="449"/>
      <c r="C22" s="399"/>
      <c r="G22" s="225"/>
      <c r="I22" s="303" t="s">
        <v>1</v>
      </c>
      <c r="L22" s="303" t="s">
        <v>1</v>
      </c>
      <c r="N22" s="303" t="s">
        <v>1</v>
      </c>
    </row>
    <row r="23" spans="1:29" x14ac:dyDescent="0.25">
      <c r="F23" s="303" t="s">
        <v>1</v>
      </c>
      <c r="G23" s="225"/>
    </row>
    <row r="24" spans="1:29" x14ac:dyDescent="0.25">
      <c r="G24" s="225"/>
      <c r="I24" s="303" t="s">
        <v>1</v>
      </c>
      <c r="N24" s="303" t="s">
        <v>1</v>
      </c>
    </row>
    <row r="25" spans="1:29" x14ac:dyDescent="0.25">
      <c r="G25" s="225"/>
    </row>
    <row r="26" spans="1:29" x14ac:dyDescent="0.25">
      <c r="G26" s="225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75" zoomScaleNormal="75" workbookViewId="0">
      <selection activeCell="X11" sqref="X11"/>
    </sheetView>
  </sheetViews>
  <sheetFormatPr defaultRowHeight="12.75" x14ac:dyDescent="0.2"/>
  <cols>
    <col min="1" max="1" width="11.140625" style="154" customWidth="1"/>
    <col min="2" max="2" width="13.140625" style="155" customWidth="1"/>
    <col min="3" max="3" width="12.28515625" style="155" bestFit="1" customWidth="1"/>
    <col min="4" max="28" width="7.7109375" style="155" customWidth="1"/>
    <col min="29" max="256" width="9.140625" style="155"/>
    <col min="257" max="257" width="11.140625" style="155" customWidth="1"/>
    <col min="258" max="258" width="13.140625" style="155" customWidth="1"/>
    <col min="259" max="259" width="12.28515625" style="155" bestFit="1" customWidth="1"/>
    <col min="260" max="284" width="7.7109375" style="155" customWidth="1"/>
    <col min="285" max="512" width="9.140625" style="155"/>
    <col min="513" max="513" width="11.140625" style="155" customWidth="1"/>
    <col min="514" max="514" width="13.140625" style="155" customWidth="1"/>
    <col min="515" max="515" width="12.28515625" style="155" bestFit="1" customWidth="1"/>
    <col min="516" max="540" width="7.7109375" style="155" customWidth="1"/>
    <col min="541" max="768" width="9.140625" style="155"/>
    <col min="769" max="769" width="11.140625" style="155" customWidth="1"/>
    <col min="770" max="770" width="13.140625" style="155" customWidth="1"/>
    <col min="771" max="771" width="12.28515625" style="155" bestFit="1" customWidth="1"/>
    <col min="772" max="796" width="7.7109375" style="155" customWidth="1"/>
    <col min="797" max="1024" width="9.140625" style="155"/>
    <col min="1025" max="1025" width="11.140625" style="155" customWidth="1"/>
    <col min="1026" max="1026" width="13.140625" style="155" customWidth="1"/>
    <col min="1027" max="1027" width="12.28515625" style="155" bestFit="1" customWidth="1"/>
    <col min="1028" max="1052" width="7.7109375" style="155" customWidth="1"/>
    <col min="1053" max="1280" width="9.140625" style="155"/>
    <col min="1281" max="1281" width="11.140625" style="155" customWidth="1"/>
    <col min="1282" max="1282" width="13.140625" style="155" customWidth="1"/>
    <col min="1283" max="1283" width="12.28515625" style="155" bestFit="1" customWidth="1"/>
    <col min="1284" max="1308" width="7.7109375" style="155" customWidth="1"/>
    <col min="1309" max="1536" width="9.140625" style="155"/>
    <col min="1537" max="1537" width="11.140625" style="155" customWidth="1"/>
    <col min="1538" max="1538" width="13.140625" style="155" customWidth="1"/>
    <col min="1539" max="1539" width="12.28515625" style="155" bestFit="1" customWidth="1"/>
    <col min="1540" max="1564" width="7.7109375" style="155" customWidth="1"/>
    <col min="1565" max="1792" width="9.140625" style="155"/>
    <col min="1793" max="1793" width="11.140625" style="155" customWidth="1"/>
    <col min="1794" max="1794" width="13.140625" style="155" customWidth="1"/>
    <col min="1795" max="1795" width="12.28515625" style="155" bestFit="1" customWidth="1"/>
    <col min="1796" max="1820" width="7.7109375" style="155" customWidth="1"/>
    <col min="1821" max="2048" width="9.140625" style="155"/>
    <col min="2049" max="2049" width="11.140625" style="155" customWidth="1"/>
    <col min="2050" max="2050" width="13.140625" style="155" customWidth="1"/>
    <col min="2051" max="2051" width="12.28515625" style="155" bestFit="1" customWidth="1"/>
    <col min="2052" max="2076" width="7.7109375" style="155" customWidth="1"/>
    <col min="2077" max="2304" width="9.140625" style="155"/>
    <col min="2305" max="2305" width="11.140625" style="155" customWidth="1"/>
    <col min="2306" max="2306" width="13.140625" style="155" customWidth="1"/>
    <col min="2307" max="2307" width="12.28515625" style="155" bestFit="1" customWidth="1"/>
    <col min="2308" max="2332" width="7.7109375" style="155" customWidth="1"/>
    <col min="2333" max="2560" width="9.140625" style="155"/>
    <col min="2561" max="2561" width="11.140625" style="155" customWidth="1"/>
    <col min="2562" max="2562" width="13.140625" style="155" customWidth="1"/>
    <col min="2563" max="2563" width="12.28515625" style="155" bestFit="1" customWidth="1"/>
    <col min="2564" max="2588" width="7.7109375" style="155" customWidth="1"/>
    <col min="2589" max="2816" width="9.140625" style="155"/>
    <col min="2817" max="2817" width="11.140625" style="155" customWidth="1"/>
    <col min="2818" max="2818" width="13.140625" style="155" customWidth="1"/>
    <col min="2819" max="2819" width="12.28515625" style="155" bestFit="1" customWidth="1"/>
    <col min="2820" max="2844" width="7.7109375" style="155" customWidth="1"/>
    <col min="2845" max="3072" width="9.140625" style="155"/>
    <col min="3073" max="3073" width="11.140625" style="155" customWidth="1"/>
    <col min="3074" max="3074" width="13.140625" style="155" customWidth="1"/>
    <col min="3075" max="3075" width="12.28515625" style="155" bestFit="1" customWidth="1"/>
    <col min="3076" max="3100" width="7.7109375" style="155" customWidth="1"/>
    <col min="3101" max="3328" width="9.140625" style="155"/>
    <col min="3329" max="3329" width="11.140625" style="155" customWidth="1"/>
    <col min="3330" max="3330" width="13.140625" style="155" customWidth="1"/>
    <col min="3331" max="3331" width="12.28515625" style="155" bestFit="1" customWidth="1"/>
    <col min="3332" max="3356" width="7.7109375" style="155" customWidth="1"/>
    <col min="3357" max="3584" width="9.140625" style="155"/>
    <col min="3585" max="3585" width="11.140625" style="155" customWidth="1"/>
    <col min="3586" max="3586" width="13.140625" style="155" customWidth="1"/>
    <col min="3587" max="3587" width="12.28515625" style="155" bestFit="1" customWidth="1"/>
    <col min="3588" max="3612" width="7.7109375" style="155" customWidth="1"/>
    <col min="3613" max="3840" width="9.140625" style="155"/>
    <col min="3841" max="3841" width="11.140625" style="155" customWidth="1"/>
    <col min="3842" max="3842" width="13.140625" style="155" customWidth="1"/>
    <col min="3843" max="3843" width="12.28515625" style="155" bestFit="1" customWidth="1"/>
    <col min="3844" max="3868" width="7.7109375" style="155" customWidth="1"/>
    <col min="3869" max="4096" width="9.140625" style="155"/>
    <col min="4097" max="4097" width="11.140625" style="155" customWidth="1"/>
    <col min="4098" max="4098" width="13.140625" style="155" customWidth="1"/>
    <col min="4099" max="4099" width="12.28515625" style="155" bestFit="1" customWidth="1"/>
    <col min="4100" max="4124" width="7.7109375" style="155" customWidth="1"/>
    <col min="4125" max="4352" width="9.140625" style="155"/>
    <col min="4353" max="4353" width="11.140625" style="155" customWidth="1"/>
    <col min="4354" max="4354" width="13.140625" style="155" customWidth="1"/>
    <col min="4355" max="4355" width="12.28515625" style="155" bestFit="1" customWidth="1"/>
    <col min="4356" max="4380" width="7.7109375" style="155" customWidth="1"/>
    <col min="4381" max="4608" width="9.140625" style="155"/>
    <col min="4609" max="4609" width="11.140625" style="155" customWidth="1"/>
    <col min="4610" max="4610" width="13.140625" style="155" customWidth="1"/>
    <col min="4611" max="4611" width="12.28515625" style="155" bestFit="1" customWidth="1"/>
    <col min="4612" max="4636" width="7.7109375" style="155" customWidth="1"/>
    <col min="4637" max="4864" width="9.140625" style="155"/>
    <col min="4865" max="4865" width="11.140625" style="155" customWidth="1"/>
    <col min="4866" max="4866" width="13.140625" style="155" customWidth="1"/>
    <col min="4867" max="4867" width="12.28515625" style="155" bestFit="1" customWidth="1"/>
    <col min="4868" max="4892" width="7.7109375" style="155" customWidth="1"/>
    <col min="4893" max="5120" width="9.140625" style="155"/>
    <col min="5121" max="5121" width="11.140625" style="155" customWidth="1"/>
    <col min="5122" max="5122" width="13.140625" style="155" customWidth="1"/>
    <col min="5123" max="5123" width="12.28515625" style="155" bestFit="1" customWidth="1"/>
    <col min="5124" max="5148" width="7.7109375" style="155" customWidth="1"/>
    <col min="5149" max="5376" width="9.140625" style="155"/>
    <col min="5377" max="5377" width="11.140625" style="155" customWidth="1"/>
    <col min="5378" max="5378" width="13.140625" style="155" customWidth="1"/>
    <col min="5379" max="5379" width="12.28515625" style="155" bestFit="1" customWidth="1"/>
    <col min="5380" max="5404" width="7.7109375" style="155" customWidth="1"/>
    <col min="5405" max="5632" width="9.140625" style="155"/>
    <col min="5633" max="5633" width="11.140625" style="155" customWidth="1"/>
    <col min="5634" max="5634" width="13.140625" style="155" customWidth="1"/>
    <col min="5635" max="5635" width="12.28515625" style="155" bestFit="1" customWidth="1"/>
    <col min="5636" max="5660" width="7.7109375" style="155" customWidth="1"/>
    <col min="5661" max="5888" width="9.140625" style="155"/>
    <col min="5889" max="5889" width="11.140625" style="155" customWidth="1"/>
    <col min="5890" max="5890" width="13.140625" style="155" customWidth="1"/>
    <col min="5891" max="5891" width="12.28515625" style="155" bestFit="1" customWidth="1"/>
    <col min="5892" max="5916" width="7.7109375" style="155" customWidth="1"/>
    <col min="5917" max="6144" width="9.140625" style="155"/>
    <col min="6145" max="6145" width="11.140625" style="155" customWidth="1"/>
    <col min="6146" max="6146" width="13.140625" style="155" customWidth="1"/>
    <col min="6147" max="6147" width="12.28515625" style="155" bestFit="1" customWidth="1"/>
    <col min="6148" max="6172" width="7.7109375" style="155" customWidth="1"/>
    <col min="6173" max="6400" width="9.140625" style="155"/>
    <col min="6401" max="6401" width="11.140625" style="155" customWidth="1"/>
    <col min="6402" max="6402" width="13.140625" style="155" customWidth="1"/>
    <col min="6403" max="6403" width="12.28515625" style="155" bestFit="1" customWidth="1"/>
    <col min="6404" max="6428" width="7.7109375" style="155" customWidth="1"/>
    <col min="6429" max="6656" width="9.140625" style="155"/>
    <col min="6657" max="6657" width="11.140625" style="155" customWidth="1"/>
    <col min="6658" max="6658" width="13.140625" style="155" customWidth="1"/>
    <col min="6659" max="6659" width="12.28515625" style="155" bestFit="1" customWidth="1"/>
    <col min="6660" max="6684" width="7.7109375" style="155" customWidth="1"/>
    <col min="6685" max="6912" width="9.140625" style="155"/>
    <col min="6913" max="6913" width="11.140625" style="155" customWidth="1"/>
    <col min="6914" max="6914" width="13.140625" style="155" customWidth="1"/>
    <col min="6915" max="6915" width="12.28515625" style="155" bestFit="1" customWidth="1"/>
    <col min="6916" max="6940" width="7.7109375" style="155" customWidth="1"/>
    <col min="6941" max="7168" width="9.140625" style="155"/>
    <col min="7169" max="7169" width="11.140625" style="155" customWidth="1"/>
    <col min="7170" max="7170" width="13.140625" style="155" customWidth="1"/>
    <col min="7171" max="7171" width="12.28515625" style="155" bestFit="1" customWidth="1"/>
    <col min="7172" max="7196" width="7.7109375" style="155" customWidth="1"/>
    <col min="7197" max="7424" width="9.140625" style="155"/>
    <col min="7425" max="7425" width="11.140625" style="155" customWidth="1"/>
    <col min="7426" max="7426" width="13.140625" style="155" customWidth="1"/>
    <col min="7427" max="7427" width="12.28515625" style="155" bestFit="1" customWidth="1"/>
    <col min="7428" max="7452" width="7.7109375" style="155" customWidth="1"/>
    <col min="7453" max="7680" width="9.140625" style="155"/>
    <col min="7681" max="7681" width="11.140625" style="155" customWidth="1"/>
    <col min="7682" max="7682" width="13.140625" style="155" customWidth="1"/>
    <col min="7683" max="7683" width="12.28515625" style="155" bestFit="1" customWidth="1"/>
    <col min="7684" max="7708" width="7.7109375" style="155" customWidth="1"/>
    <col min="7709" max="7936" width="9.140625" style="155"/>
    <col min="7937" max="7937" width="11.140625" style="155" customWidth="1"/>
    <col min="7938" max="7938" width="13.140625" style="155" customWidth="1"/>
    <col min="7939" max="7939" width="12.28515625" style="155" bestFit="1" customWidth="1"/>
    <col min="7940" max="7964" width="7.7109375" style="155" customWidth="1"/>
    <col min="7965" max="8192" width="9.140625" style="155"/>
    <col min="8193" max="8193" width="11.140625" style="155" customWidth="1"/>
    <col min="8194" max="8194" width="13.140625" style="155" customWidth="1"/>
    <col min="8195" max="8195" width="12.28515625" style="155" bestFit="1" customWidth="1"/>
    <col min="8196" max="8220" width="7.7109375" style="155" customWidth="1"/>
    <col min="8221" max="8448" width="9.140625" style="155"/>
    <col min="8449" max="8449" width="11.140625" style="155" customWidth="1"/>
    <col min="8450" max="8450" width="13.140625" style="155" customWidth="1"/>
    <col min="8451" max="8451" width="12.28515625" style="155" bestFit="1" customWidth="1"/>
    <col min="8452" max="8476" width="7.7109375" style="155" customWidth="1"/>
    <col min="8477" max="8704" width="9.140625" style="155"/>
    <col min="8705" max="8705" width="11.140625" style="155" customWidth="1"/>
    <col min="8706" max="8706" width="13.140625" style="155" customWidth="1"/>
    <col min="8707" max="8707" width="12.28515625" style="155" bestFit="1" customWidth="1"/>
    <col min="8708" max="8732" width="7.7109375" style="155" customWidth="1"/>
    <col min="8733" max="8960" width="9.140625" style="155"/>
    <col min="8961" max="8961" width="11.140625" style="155" customWidth="1"/>
    <col min="8962" max="8962" width="13.140625" style="155" customWidth="1"/>
    <col min="8963" max="8963" width="12.28515625" style="155" bestFit="1" customWidth="1"/>
    <col min="8964" max="8988" width="7.7109375" style="155" customWidth="1"/>
    <col min="8989" max="9216" width="9.140625" style="155"/>
    <col min="9217" max="9217" width="11.140625" style="155" customWidth="1"/>
    <col min="9218" max="9218" width="13.140625" style="155" customWidth="1"/>
    <col min="9219" max="9219" width="12.28515625" style="155" bestFit="1" customWidth="1"/>
    <col min="9220" max="9244" width="7.7109375" style="155" customWidth="1"/>
    <col min="9245" max="9472" width="9.140625" style="155"/>
    <col min="9473" max="9473" width="11.140625" style="155" customWidth="1"/>
    <col min="9474" max="9474" width="13.140625" style="155" customWidth="1"/>
    <col min="9475" max="9475" width="12.28515625" style="155" bestFit="1" customWidth="1"/>
    <col min="9476" max="9500" width="7.7109375" style="155" customWidth="1"/>
    <col min="9501" max="9728" width="9.140625" style="155"/>
    <col min="9729" max="9729" width="11.140625" style="155" customWidth="1"/>
    <col min="9730" max="9730" width="13.140625" style="155" customWidth="1"/>
    <col min="9731" max="9731" width="12.28515625" style="155" bestFit="1" customWidth="1"/>
    <col min="9732" max="9756" width="7.7109375" style="155" customWidth="1"/>
    <col min="9757" max="9984" width="9.140625" style="155"/>
    <col min="9985" max="9985" width="11.140625" style="155" customWidth="1"/>
    <col min="9986" max="9986" width="13.140625" style="155" customWidth="1"/>
    <col min="9987" max="9987" width="12.28515625" style="155" bestFit="1" customWidth="1"/>
    <col min="9988" max="10012" width="7.7109375" style="155" customWidth="1"/>
    <col min="10013" max="10240" width="9.140625" style="155"/>
    <col min="10241" max="10241" width="11.140625" style="155" customWidth="1"/>
    <col min="10242" max="10242" width="13.140625" style="155" customWidth="1"/>
    <col min="10243" max="10243" width="12.28515625" style="155" bestFit="1" customWidth="1"/>
    <col min="10244" max="10268" width="7.7109375" style="155" customWidth="1"/>
    <col min="10269" max="10496" width="9.140625" style="155"/>
    <col min="10497" max="10497" width="11.140625" style="155" customWidth="1"/>
    <col min="10498" max="10498" width="13.140625" style="155" customWidth="1"/>
    <col min="10499" max="10499" width="12.28515625" style="155" bestFit="1" customWidth="1"/>
    <col min="10500" max="10524" width="7.7109375" style="155" customWidth="1"/>
    <col min="10525" max="10752" width="9.140625" style="155"/>
    <col min="10753" max="10753" width="11.140625" style="155" customWidth="1"/>
    <col min="10754" max="10754" width="13.140625" style="155" customWidth="1"/>
    <col min="10755" max="10755" width="12.28515625" style="155" bestFit="1" customWidth="1"/>
    <col min="10756" max="10780" width="7.7109375" style="155" customWidth="1"/>
    <col min="10781" max="11008" width="9.140625" style="155"/>
    <col min="11009" max="11009" width="11.140625" style="155" customWidth="1"/>
    <col min="11010" max="11010" width="13.140625" style="155" customWidth="1"/>
    <col min="11011" max="11011" width="12.28515625" style="155" bestFit="1" customWidth="1"/>
    <col min="11012" max="11036" width="7.7109375" style="155" customWidth="1"/>
    <col min="11037" max="11264" width="9.140625" style="155"/>
    <col min="11265" max="11265" width="11.140625" style="155" customWidth="1"/>
    <col min="11266" max="11266" width="13.140625" style="155" customWidth="1"/>
    <col min="11267" max="11267" width="12.28515625" style="155" bestFit="1" customWidth="1"/>
    <col min="11268" max="11292" width="7.7109375" style="155" customWidth="1"/>
    <col min="11293" max="11520" width="9.140625" style="155"/>
    <col min="11521" max="11521" width="11.140625" style="155" customWidth="1"/>
    <col min="11522" max="11522" width="13.140625" style="155" customWidth="1"/>
    <col min="11523" max="11523" width="12.28515625" style="155" bestFit="1" customWidth="1"/>
    <col min="11524" max="11548" width="7.7109375" style="155" customWidth="1"/>
    <col min="11549" max="11776" width="9.140625" style="155"/>
    <col min="11777" max="11777" width="11.140625" style="155" customWidth="1"/>
    <col min="11778" max="11778" width="13.140625" style="155" customWidth="1"/>
    <col min="11779" max="11779" width="12.28515625" style="155" bestFit="1" customWidth="1"/>
    <col min="11780" max="11804" width="7.7109375" style="155" customWidth="1"/>
    <col min="11805" max="12032" width="9.140625" style="155"/>
    <col min="12033" max="12033" width="11.140625" style="155" customWidth="1"/>
    <col min="12034" max="12034" width="13.140625" style="155" customWidth="1"/>
    <col min="12035" max="12035" width="12.28515625" style="155" bestFit="1" customWidth="1"/>
    <col min="12036" max="12060" width="7.7109375" style="155" customWidth="1"/>
    <col min="12061" max="12288" width="9.140625" style="155"/>
    <col min="12289" max="12289" width="11.140625" style="155" customWidth="1"/>
    <col min="12290" max="12290" width="13.140625" style="155" customWidth="1"/>
    <col min="12291" max="12291" width="12.28515625" style="155" bestFit="1" customWidth="1"/>
    <col min="12292" max="12316" width="7.7109375" style="155" customWidth="1"/>
    <col min="12317" max="12544" width="9.140625" style="155"/>
    <col min="12545" max="12545" width="11.140625" style="155" customWidth="1"/>
    <col min="12546" max="12546" width="13.140625" style="155" customWidth="1"/>
    <col min="12547" max="12547" width="12.28515625" style="155" bestFit="1" customWidth="1"/>
    <col min="12548" max="12572" width="7.7109375" style="155" customWidth="1"/>
    <col min="12573" max="12800" width="9.140625" style="155"/>
    <col min="12801" max="12801" width="11.140625" style="155" customWidth="1"/>
    <col min="12802" max="12802" width="13.140625" style="155" customWidth="1"/>
    <col min="12803" max="12803" width="12.28515625" style="155" bestFit="1" customWidth="1"/>
    <col min="12804" max="12828" width="7.7109375" style="155" customWidth="1"/>
    <col min="12829" max="13056" width="9.140625" style="155"/>
    <col min="13057" max="13057" width="11.140625" style="155" customWidth="1"/>
    <col min="13058" max="13058" width="13.140625" style="155" customWidth="1"/>
    <col min="13059" max="13059" width="12.28515625" style="155" bestFit="1" customWidth="1"/>
    <col min="13060" max="13084" width="7.7109375" style="155" customWidth="1"/>
    <col min="13085" max="13312" width="9.140625" style="155"/>
    <col min="13313" max="13313" width="11.140625" style="155" customWidth="1"/>
    <col min="13314" max="13314" width="13.140625" style="155" customWidth="1"/>
    <col min="13315" max="13315" width="12.28515625" style="155" bestFit="1" customWidth="1"/>
    <col min="13316" max="13340" width="7.7109375" style="155" customWidth="1"/>
    <col min="13341" max="13568" width="9.140625" style="155"/>
    <col min="13569" max="13569" width="11.140625" style="155" customWidth="1"/>
    <col min="13570" max="13570" width="13.140625" style="155" customWidth="1"/>
    <col min="13571" max="13571" width="12.28515625" style="155" bestFit="1" customWidth="1"/>
    <col min="13572" max="13596" width="7.7109375" style="155" customWidth="1"/>
    <col min="13597" max="13824" width="9.140625" style="155"/>
    <col min="13825" max="13825" width="11.140625" style="155" customWidth="1"/>
    <col min="13826" max="13826" width="13.140625" style="155" customWidth="1"/>
    <col min="13827" max="13827" width="12.28515625" style="155" bestFit="1" customWidth="1"/>
    <col min="13828" max="13852" width="7.7109375" style="155" customWidth="1"/>
    <col min="13853" max="14080" width="9.140625" style="155"/>
    <col min="14081" max="14081" width="11.140625" style="155" customWidth="1"/>
    <col min="14082" max="14082" width="13.140625" style="155" customWidth="1"/>
    <col min="14083" max="14083" width="12.28515625" style="155" bestFit="1" customWidth="1"/>
    <col min="14084" max="14108" width="7.7109375" style="155" customWidth="1"/>
    <col min="14109" max="14336" width="9.140625" style="155"/>
    <col min="14337" max="14337" width="11.140625" style="155" customWidth="1"/>
    <col min="14338" max="14338" width="13.140625" style="155" customWidth="1"/>
    <col min="14339" max="14339" width="12.28515625" style="155" bestFit="1" customWidth="1"/>
    <col min="14340" max="14364" width="7.7109375" style="155" customWidth="1"/>
    <col min="14365" max="14592" width="9.140625" style="155"/>
    <col min="14593" max="14593" width="11.140625" style="155" customWidth="1"/>
    <col min="14594" max="14594" width="13.140625" style="155" customWidth="1"/>
    <col min="14595" max="14595" width="12.28515625" style="155" bestFit="1" customWidth="1"/>
    <col min="14596" max="14620" width="7.7109375" style="155" customWidth="1"/>
    <col min="14621" max="14848" width="9.140625" style="155"/>
    <col min="14849" max="14849" width="11.140625" style="155" customWidth="1"/>
    <col min="14850" max="14850" width="13.140625" style="155" customWidth="1"/>
    <col min="14851" max="14851" width="12.28515625" style="155" bestFit="1" customWidth="1"/>
    <col min="14852" max="14876" width="7.7109375" style="155" customWidth="1"/>
    <col min="14877" max="15104" width="9.140625" style="155"/>
    <col min="15105" max="15105" width="11.140625" style="155" customWidth="1"/>
    <col min="15106" max="15106" width="13.140625" style="155" customWidth="1"/>
    <col min="15107" max="15107" width="12.28515625" style="155" bestFit="1" customWidth="1"/>
    <col min="15108" max="15132" width="7.7109375" style="155" customWidth="1"/>
    <col min="15133" max="15360" width="9.140625" style="155"/>
    <col min="15361" max="15361" width="11.140625" style="155" customWidth="1"/>
    <col min="15362" max="15362" width="13.140625" style="155" customWidth="1"/>
    <col min="15363" max="15363" width="12.28515625" style="155" bestFit="1" customWidth="1"/>
    <col min="15364" max="15388" width="7.7109375" style="155" customWidth="1"/>
    <col min="15389" max="15616" width="9.140625" style="155"/>
    <col min="15617" max="15617" width="11.140625" style="155" customWidth="1"/>
    <col min="15618" max="15618" width="13.140625" style="155" customWidth="1"/>
    <col min="15619" max="15619" width="12.28515625" style="155" bestFit="1" customWidth="1"/>
    <col min="15620" max="15644" width="7.7109375" style="155" customWidth="1"/>
    <col min="15645" max="15872" width="9.140625" style="155"/>
    <col min="15873" max="15873" width="11.140625" style="155" customWidth="1"/>
    <col min="15874" max="15874" width="13.140625" style="155" customWidth="1"/>
    <col min="15875" max="15875" width="12.28515625" style="155" bestFit="1" customWidth="1"/>
    <col min="15876" max="15900" width="7.7109375" style="155" customWidth="1"/>
    <col min="15901" max="16128" width="9.140625" style="155"/>
    <col min="16129" max="16129" width="11.140625" style="155" customWidth="1"/>
    <col min="16130" max="16130" width="13.140625" style="155" customWidth="1"/>
    <col min="16131" max="16131" width="12.28515625" style="155" bestFit="1" customWidth="1"/>
    <col min="16132" max="16156" width="7.7109375" style="155" customWidth="1"/>
    <col min="16157" max="16384" width="9.140625" style="155"/>
  </cols>
  <sheetData>
    <row r="1" spans="1:28" ht="15" customHeight="1" x14ac:dyDescent="0.2"/>
    <row r="2" spans="1:28" ht="18" customHeight="1" x14ac:dyDescent="0.25">
      <c r="A2" s="156"/>
      <c r="B2" s="157" t="s">
        <v>140</v>
      </c>
      <c r="C2" s="158"/>
    </row>
    <row r="3" spans="1:28" ht="18" customHeight="1" thickBot="1" x14ac:dyDescent="0.3">
      <c r="A3" s="156"/>
      <c r="B3" s="159"/>
      <c r="C3" s="158"/>
      <c r="AB3" s="160" t="s">
        <v>141</v>
      </c>
    </row>
    <row r="4" spans="1:28" ht="18" customHeight="1" x14ac:dyDescent="0.25">
      <c r="B4" s="161"/>
      <c r="C4" s="162"/>
      <c r="D4" s="163">
        <v>1</v>
      </c>
      <c r="E4" s="163">
        <v>2</v>
      </c>
      <c r="F4" s="163">
        <v>3</v>
      </c>
      <c r="G4" s="163">
        <v>4</v>
      </c>
      <c r="H4" s="163">
        <v>5</v>
      </c>
      <c r="I4" s="163">
        <v>6</v>
      </c>
      <c r="J4" s="163">
        <v>7</v>
      </c>
      <c r="K4" s="163">
        <v>8</v>
      </c>
      <c r="L4" s="163">
        <v>9</v>
      </c>
      <c r="M4" s="163">
        <v>10</v>
      </c>
      <c r="N4" s="163">
        <v>11</v>
      </c>
      <c r="O4" s="163">
        <v>12</v>
      </c>
      <c r="P4" s="163">
        <v>13</v>
      </c>
      <c r="Q4" s="163">
        <v>14</v>
      </c>
      <c r="R4" s="163">
        <v>15</v>
      </c>
      <c r="S4" s="163">
        <v>16</v>
      </c>
      <c r="T4" s="163">
        <v>17</v>
      </c>
      <c r="U4" s="163">
        <v>18</v>
      </c>
      <c r="V4" s="163">
        <v>19</v>
      </c>
      <c r="W4" s="163">
        <v>20</v>
      </c>
      <c r="X4" s="163">
        <v>21</v>
      </c>
      <c r="Y4" s="163">
        <v>22</v>
      </c>
      <c r="Z4" s="163">
        <v>23</v>
      </c>
      <c r="AA4" s="163">
        <v>24</v>
      </c>
      <c r="AB4" s="164" t="s">
        <v>142</v>
      </c>
    </row>
    <row r="5" spans="1:28" ht="18" customHeight="1" x14ac:dyDescent="0.25">
      <c r="B5" s="165" t="s">
        <v>143</v>
      </c>
      <c r="C5" s="166">
        <v>42009</v>
      </c>
      <c r="D5" s="200">
        <v>1280.904</v>
      </c>
      <c r="E5" s="167">
        <v>1184.6790000000001</v>
      </c>
      <c r="F5" s="167">
        <v>1133.0840000000001</v>
      </c>
      <c r="G5" s="167">
        <v>1103.241</v>
      </c>
      <c r="H5" s="167">
        <v>1125.028</v>
      </c>
      <c r="I5" s="167">
        <v>1178.04</v>
      </c>
      <c r="J5" s="167">
        <v>1366.44</v>
      </c>
      <c r="K5" s="167">
        <v>1561.951</v>
      </c>
      <c r="L5" s="167">
        <v>1741.87</v>
      </c>
      <c r="M5" s="167">
        <v>1780.6880000000001</v>
      </c>
      <c r="N5" s="167">
        <v>1786.521</v>
      </c>
      <c r="O5" s="167">
        <v>1773.7239999999999</v>
      </c>
      <c r="P5" s="167">
        <v>1767.1790000000001</v>
      </c>
      <c r="Q5" s="167">
        <v>1792.3910000000001</v>
      </c>
      <c r="R5" s="167">
        <v>1807.354</v>
      </c>
      <c r="S5" s="167">
        <v>1767.1759999999999</v>
      </c>
      <c r="T5" s="167">
        <v>1897.376</v>
      </c>
      <c r="U5" s="167">
        <v>1997.144</v>
      </c>
      <c r="V5" s="167">
        <v>1973.769</v>
      </c>
      <c r="W5" s="167">
        <v>1949.9380000000001</v>
      </c>
      <c r="X5" s="167">
        <v>1887.4649999999999</v>
      </c>
      <c r="Y5" s="167">
        <v>1814.0360000000001</v>
      </c>
      <c r="Z5" s="167">
        <v>1712.7380000000001</v>
      </c>
      <c r="AA5" s="167">
        <v>1553.23</v>
      </c>
      <c r="AB5" s="168">
        <v>38935.966</v>
      </c>
    </row>
    <row r="6" spans="1:28" ht="18" customHeight="1" x14ac:dyDescent="0.25">
      <c r="B6" s="165" t="s">
        <v>144</v>
      </c>
      <c r="C6" s="169">
        <v>42044</v>
      </c>
      <c r="D6" s="167">
        <v>1283.732</v>
      </c>
      <c r="E6" s="167">
        <v>1161.57</v>
      </c>
      <c r="F6" s="167">
        <v>1126.7919999999999</v>
      </c>
      <c r="G6" s="167">
        <v>1117.924</v>
      </c>
      <c r="H6" s="167">
        <v>1128.8889999999999</v>
      </c>
      <c r="I6" s="167">
        <v>1222.836</v>
      </c>
      <c r="J6" s="167">
        <v>1427.4970000000001</v>
      </c>
      <c r="K6" s="167">
        <v>1610.0640000000001</v>
      </c>
      <c r="L6" s="167">
        <v>1777.2460000000001</v>
      </c>
      <c r="M6" s="167">
        <v>1809.4839999999999</v>
      </c>
      <c r="N6" s="167">
        <v>1807.691</v>
      </c>
      <c r="O6" s="167">
        <v>1802.261</v>
      </c>
      <c r="P6" s="167">
        <v>1767.6769999999999</v>
      </c>
      <c r="Q6" s="167">
        <v>1803.8240000000001</v>
      </c>
      <c r="R6" s="167">
        <v>1786.9739999999999</v>
      </c>
      <c r="S6" s="167">
        <v>1754.2760000000001</v>
      </c>
      <c r="T6" s="167">
        <v>1755.9690000000001</v>
      </c>
      <c r="U6" s="167">
        <v>1892.8009999999999</v>
      </c>
      <c r="V6" s="167">
        <v>1938.712</v>
      </c>
      <c r="W6" s="167">
        <v>1906.6420000000001</v>
      </c>
      <c r="X6" s="167">
        <v>1844.3910000000001</v>
      </c>
      <c r="Y6" s="167">
        <v>1778.3489999999999</v>
      </c>
      <c r="Z6" s="167">
        <v>1681.1669999999999</v>
      </c>
      <c r="AA6" s="167">
        <v>1520.855</v>
      </c>
      <c r="AB6" s="168">
        <v>38707.623000000007</v>
      </c>
    </row>
    <row r="7" spans="1:28" ht="18" customHeight="1" x14ac:dyDescent="0.25">
      <c r="B7" s="165" t="s">
        <v>145</v>
      </c>
      <c r="C7" s="169">
        <v>42070</v>
      </c>
      <c r="D7" s="167">
        <v>1258.8330000000001</v>
      </c>
      <c r="E7" s="167">
        <v>1160.18</v>
      </c>
      <c r="F7" s="167">
        <v>1100.4079999999999</v>
      </c>
      <c r="G7" s="170">
        <v>1083.3209999999999</v>
      </c>
      <c r="H7" s="170">
        <v>1078.8900000000001</v>
      </c>
      <c r="I7" s="170">
        <v>1133.4960000000001</v>
      </c>
      <c r="J7" s="167">
        <v>1242.4970000000001</v>
      </c>
      <c r="K7" s="167">
        <v>1427.3320000000001</v>
      </c>
      <c r="L7" s="167">
        <v>1592.7919999999999</v>
      </c>
      <c r="M7" s="167">
        <v>1685.06</v>
      </c>
      <c r="N7" s="167">
        <v>1712.221</v>
      </c>
      <c r="O7" s="167">
        <v>1695.7529999999999</v>
      </c>
      <c r="P7" s="167">
        <v>1687.806</v>
      </c>
      <c r="Q7" s="167">
        <v>1742.6089999999999</v>
      </c>
      <c r="R7" s="167">
        <v>1732.576</v>
      </c>
      <c r="S7" s="167">
        <v>1694.56</v>
      </c>
      <c r="T7" s="167">
        <v>1676.672</v>
      </c>
      <c r="U7" s="167">
        <v>1726.9390000000001</v>
      </c>
      <c r="V7" s="167">
        <v>1880.69</v>
      </c>
      <c r="W7" s="167">
        <v>1852.462</v>
      </c>
      <c r="X7" s="167">
        <v>1784.7819999999999</v>
      </c>
      <c r="Y7" s="167">
        <v>1663.326</v>
      </c>
      <c r="Z7" s="167">
        <v>1556.3679999999999</v>
      </c>
      <c r="AA7" s="167">
        <v>1437.0709999999999</v>
      </c>
      <c r="AB7" s="168">
        <v>36606.644</v>
      </c>
    </row>
    <row r="8" spans="1:28" ht="18" customHeight="1" x14ac:dyDescent="0.25">
      <c r="B8" s="165" t="s">
        <v>146</v>
      </c>
      <c r="C8" s="169">
        <v>42103</v>
      </c>
      <c r="D8" s="167">
        <v>1262.883</v>
      </c>
      <c r="E8" s="167">
        <v>1156.9659999999999</v>
      </c>
      <c r="F8" s="167">
        <v>1080.971</v>
      </c>
      <c r="G8" s="167">
        <v>1060.6669999999999</v>
      </c>
      <c r="H8" s="167">
        <v>1072.4639999999999</v>
      </c>
      <c r="I8" s="167">
        <v>1156.335</v>
      </c>
      <c r="J8" s="167">
        <v>1317.9059999999999</v>
      </c>
      <c r="K8" s="167">
        <v>1544.3109999999999</v>
      </c>
      <c r="L8" s="167">
        <v>1663.809</v>
      </c>
      <c r="M8" s="167">
        <v>1693.902</v>
      </c>
      <c r="N8" s="167">
        <v>1675.7550000000001</v>
      </c>
      <c r="O8" s="167">
        <v>1660.4690000000001</v>
      </c>
      <c r="P8" s="167">
        <v>1636.2819999999999</v>
      </c>
      <c r="Q8" s="167">
        <v>1621.8309999999999</v>
      </c>
      <c r="R8" s="167">
        <v>1643.4590000000001</v>
      </c>
      <c r="S8" s="167">
        <v>1624.587</v>
      </c>
      <c r="T8" s="167">
        <v>1581.664</v>
      </c>
      <c r="U8" s="167">
        <v>1533.731</v>
      </c>
      <c r="V8" s="167">
        <v>1536.0419999999999</v>
      </c>
      <c r="W8" s="167">
        <v>1688.675</v>
      </c>
      <c r="X8" s="167">
        <v>1801.837</v>
      </c>
      <c r="Y8" s="167">
        <v>1732.761</v>
      </c>
      <c r="Z8" s="167">
        <v>1567.0530000000001</v>
      </c>
      <c r="AA8" s="167">
        <v>1416.1559999999999</v>
      </c>
      <c r="AB8" s="168">
        <v>35730.516000000003</v>
      </c>
    </row>
    <row r="9" spans="1:28" ht="18" customHeight="1" x14ac:dyDescent="0.25">
      <c r="B9" s="165" t="s">
        <v>147</v>
      </c>
      <c r="C9" s="169">
        <v>42129</v>
      </c>
      <c r="D9" s="167">
        <v>1050.5340000000001</v>
      </c>
      <c r="E9" s="167">
        <v>968.49</v>
      </c>
      <c r="F9" s="167">
        <v>926.85699999999997</v>
      </c>
      <c r="G9" s="167">
        <v>909.78</v>
      </c>
      <c r="H9" s="167">
        <v>907.60599999999999</v>
      </c>
      <c r="I9" s="167">
        <v>958.12199999999996</v>
      </c>
      <c r="J9" s="167">
        <v>1103.201</v>
      </c>
      <c r="K9" s="167">
        <v>1328.366</v>
      </c>
      <c r="L9" s="167">
        <v>1430.001</v>
      </c>
      <c r="M9" s="167">
        <v>1446.44</v>
      </c>
      <c r="N9" s="167">
        <v>1447.2149999999999</v>
      </c>
      <c r="O9" s="167">
        <v>1449.54</v>
      </c>
      <c r="P9" s="167">
        <v>1457.925</v>
      </c>
      <c r="Q9" s="167">
        <v>1459.7049999999999</v>
      </c>
      <c r="R9" s="167">
        <v>1507.6559999999999</v>
      </c>
      <c r="S9" s="167">
        <v>1483.8330000000001</v>
      </c>
      <c r="T9" s="167">
        <v>1473.826</v>
      </c>
      <c r="U9" s="167">
        <v>1418.89</v>
      </c>
      <c r="V9" s="167">
        <v>1414.261</v>
      </c>
      <c r="W9" s="167">
        <v>1464.338</v>
      </c>
      <c r="X9" s="167">
        <v>1618.271</v>
      </c>
      <c r="Y9" s="167">
        <v>1588.2809999999999</v>
      </c>
      <c r="Z9" s="167">
        <v>1405.6110000000001</v>
      </c>
      <c r="AA9" s="167">
        <v>1239.211</v>
      </c>
      <c r="AB9" s="168">
        <v>31457.959999999995</v>
      </c>
    </row>
    <row r="10" spans="1:28" ht="18" customHeight="1" x14ac:dyDescent="0.25">
      <c r="B10" s="165" t="s">
        <v>148</v>
      </c>
      <c r="C10" s="169">
        <v>42163</v>
      </c>
      <c r="D10" s="167">
        <v>1059.31</v>
      </c>
      <c r="E10" s="167">
        <v>966.38900000000001</v>
      </c>
      <c r="F10" s="167">
        <v>923.774</v>
      </c>
      <c r="G10" s="167">
        <v>907.31299999999999</v>
      </c>
      <c r="H10" s="167">
        <v>913.73</v>
      </c>
      <c r="I10" s="167">
        <v>945.15800000000002</v>
      </c>
      <c r="J10" s="167">
        <v>1083.972</v>
      </c>
      <c r="K10" s="167">
        <v>1283.1179999999999</v>
      </c>
      <c r="L10" s="167">
        <v>1402.2070000000001</v>
      </c>
      <c r="M10" s="167">
        <v>1431.018</v>
      </c>
      <c r="N10" s="167">
        <v>1454.0160000000001</v>
      </c>
      <c r="O10" s="167">
        <v>1458.153</v>
      </c>
      <c r="P10" s="167">
        <v>1471.0920000000001</v>
      </c>
      <c r="Q10" s="167">
        <v>1487.8489999999999</v>
      </c>
      <c r="R10" s="167">
        <v>1509.6489999999999</v>
      </c>
      <c r="S10" s="167">
        <v>1496.76</v>
      </c>
      <c r="T10" s="167">
        <v>1458.69</v>
      </c>
      <c r="U10" s="167">
        <v>1389.751</v>
      </c>
      <c r="V10" s="167">
        <v>1355.0840000000001</v>
      </c>
      <c r="W10" s="167">
        <v>1358.492</v>
      </c>
      <c r="X10" s="167">
        <v>1438.075</v>
      </c>
      <c r="Y10" s="167">
        <v>1572.65</v>
      </c>
      <c r="Z10" s="167">
        <v>1431.2080000000001</v>
      </c>
      <c r="AA10" s="167">
        <v>1252.806</v>
      </c>
      <c r="AB10" s="168">
        <v>31050.263999999996</v>
      </c>
    </row>
    <row r="11" spans="1:28" ht="18" customHeight="1" x14ac:dyDescent="0.25">
      <c r="B11" s="165" t="s">
        <v>149</v>
      </c>
      <c r="C11" s="169">
        <v>42201</v>
      </c>
      <c r="D11" s="167">
        <v>1247.3910000000001</v>
      </c>
      <c r="E11" s="167">
        <v>1144.3150000000001</v>
      </c>
      <c r="F11" s="167">
        <v>1102.184</v>
      </c>
      <c r="G11" s="167">
        <v>1048.4269999999999</v>
      </c>
      <c r="H11" s="167">
        <v>1020.239</v>
      </c>
      <c r="I11" s="167">
        <v>1025.3989999999999</v>
      </c>
      <c r="J11" s="167">
        <v>1141.0809999999999</v>
      </c>
      <c r="K11" s="167">
        <v>1351.52</v>
      </c>
      <c r="L11" s="167">
        <v>1491.4690000000001</v>
      </c>
      <c r="M11" s="167">
        <v>1561.1969999999999</v>
      </c>
      <c r="N11" s="167">
        <v>1613.953</v>
      </c>
      <c r="O11" s="167">
        <v>1666.431</v>
      </c>
      <c r="P11" s="167">
        <v>1699.12</v>
      </c>
      <c r="Q11" s="167">
        <v>1704.2719999999999</v>
      </c>
      <c r="R11" s="167">
        <v>1764.077</v>
      </c>
      <c r="S11" s="167">
        <v>1732.5219999999999</v>
      </c>
      <c r="T11" s="167">
        <v>1696.9010000000001</v>
      </c>
      <c r="U11" s="167">
        <v>1640.79</v>
      </c>
      <c r="V11" s="167">
        <v>1619.049</v>
      </c>
      <c r="W11" s="167">
        <v>1658.8979999999999</v>
      </c>
      <c r="X11" s="167">
        <v>1680.6379999999999</v>
      </c>
      <c r="Y11" s="167">
        <v>1736.173</v>
      </c>
      <c r="Z11" s="167">
        <v>1641.566</v>
      </c>
      <c r="AA11" s="167">
        <v>1497.83</v>
      </c>
      <c r="AB11" s="168">
        <v>35485.44200000001</v>
      </c>
    </row>
    <row r="12" spans="1:28" ht="18" customHeight="1" x14ac:dyDescent="0.25">
      <c r="B12" s="165" t="s">
        <v>150</v>
      </c>
      <c r="C12" s="169">
        <v>42223</v>
      </c>
      <c r="D12" s="167">
        <v>1183.771</v>
      </c>
      <c r="E12" s="167">
        <v>1083.8900000000001</v>
      </c>
      <c r="F12" s="167">
        <v>1028.9780000000001</v>
      </c>
      <c r="G12" s="167">
        <v>1014.526</v>
      </c>
      <c r="H12" s="167">
        <v>1010.193</v>
      </c>
      <c r="I12" s="167">
        <v>1043.318</v>
      </c>
      <c r="J12" s="167">
        <v>1133.5409999999999</v>
      </c>
      <c r="K12" s="167">
        <v>1325.758</v>
      </c>
      <c r="L12" s="167">
        <v>1468.7180000000001</v>
      </c>
      <c r="M12" s="167">
        <v>1552.098</v>
      </c>
      <c r="N12" s="167">
        <v>1593.0740000000001</v>
      </c>
      <c r="O12" s="167">
        <v>1633.9690000000001</v>
      </c>
      <c r="P12" s="167">
        <v>1663.251</v>
      </c>
      <c r="Q12" s="167">
        <v>1661.249</v>
      </c>
      <c r="R12" s="167">
        <v>1689.085</v>
      </c>
      <c r="S12" s="167">
        <v>1656.902</v>
      </c>
      <c r="T12" s="167">
        <v>1579.2270000000001</v>
      </c>
      <c r="U12" s="167">
        <v>1508.7840000000001</v>
      </c>
      <c r="V12" s="167">
        <v>1478.7729999999999</v>
      </c>
      <c r="W12" s="167">
        <v>1484.6659999999999</v>
      </c>
      <c r="X12" s="167">
        <v>1577.29</v>
      </c>
      <c r="Y12" s="167">
        <v>1594.421</v>
      </c>
      <c r="Z12" s="167">
        <v>1459.921</v>
      </c>
      <c r="AA12" s="167">
        <v>1334.673</v>
      </c>
      <c r="AB12" s="168">
        <v>33760.076000000001</v>
      </c>
    </row>
    <row r="13" spans="1:28" ht="18" customHeight="1" x14ac:dyDescent="0.25">
      <c r="B13" s="165" t="s">
        <v>151</v>
      </c>
      <c r="C13" s="169">
        <v>42270</v>
      </c>
      <c r="D13" s="167">
        <v>1098.8489999999999</v>
      </c>
      <c r="E13" s="167">
        <v>1019.627</v>
      </c>
      <c r="F13" s="167">
        <v>988.45399999999995</v>
      </c>
      <c r="G13" s="167">
        <v>967.803</v>
      </c>
      <c r="H13" s="167">
        <v>982.86699999999996</v>
      </c>
      <c r="I13" s="167">
        <v>1050.0219999999999</v>
      </c>
      <c r="J13" s="167">
        <v>1196.1669999999999</v>
      </c>
      <c r="K13" s="167">
        <v>1376.213</v>
      </c>
      <c r="L13" s="167">
        <v>1451.394</v>
      </c>
      <c r="M13" s="167">
        <v>1474.095</v>
      </c>
      <c r="N13" s="167">
        <v>1473.9939999999999</v>
      </c>
      <c r="O13" s="167">
        <v>1523.731</v>
      </c>
      <c r="P13" s="167">
        <v>1517.624</v>
      </c>
      <c r="Q13" s="167">
        <v>1519.3920000000001</v>
      </c>
      <c r="R13" s="167">
        <v>1593.761</v>
      </c>
      <c r="S13" s="167">
        <v>1569.89</v>
      </c>
      <c r="T13" s="167">
        <v>1539.37</v>
      </c>
      <c r="U13" s="167">
        <v>1506.1690000000001</v>
      </c>
      <c r="V13" s="167">
        <v>1550.26</v>
      </c>
      <c r="W13" s="167">
        <v>1774.278</v>
      </c>
      <c r="X13" s="167">
        <v>1764.319</v>
      </c>
      <c r="Y13" s="167">
        <v>1655.6030000000001</v>
      </c>
      <c r="Z13" s="167">
        <v>1471.932</v>
      </c>
      <c r="AA13" s="167">
        <v>1271.4100000000001</v>
      </c>
      <c r="AB13" s="168">
        <v>33337.223999999995</v>
      </c>
    </row>
    <row r="14" spans="1:28" ht="18" customHeight="1" x14ac:dyDescent="0.25">
      <c r="B14" s="165" t="s">
        <v>152</v>
      </c>
      <c r="C14" s="169">
        <v>42306</v>
      </c>
      <c r="D14" s="167">
        <v>1151.856</v>
      </c>
      <c r="E14" s="167">
        <v>1070.5809999999999</v>
      </c>
      <c r="F14" s="167">
        <v>1028.7629999999999</v>
      </c>
      <c r="G14" s="167">
        <v>1013.304</v>
      </c>
      <c r="H14" s="167">
        <v>1036.932</v>
      </c>
      <c r="I14" s="167">
        <v>1132.8800000000001</v>
      </c>
      <c r="J14" s="167">
        <v>1304.556</v>
      </c>
      <c r="K14" s="167">
        <v>1489.62</v>
      </c>
      <c r="L14" s="167">
        <v>1596.7349999999999</v>
      </c>
      <c r="M14" s="167">
        <v>1604.479</v>
      </c>
      <c r="N14" s="167">
        <v>1580.325</v>
      </c>
      <c r="O14" s="167">
        <v>1566.7940000000001</v>
      </c>
      <c r="P14" s="167">
        <v>1556.0930000000001</v>
      </c>
      <c r="Q14" s="167">
        <v>1593.306</v>
      </c>
      <c r="R14" s="167">
        <v>1596.0640000000001</v>
      </c>
      <c r="S14" s="167">
        <v>1593.298</v>
      </c>
      <c r="T14" s="167">
        <v>1654.9</v>
      </c>
      <c r="U14" s="167">
        <v>1833.5650000000001</v>
      </c>
      <c r="V14" s="167">
        <v>1808.1980000000001</v>
      </c>
      <c r="W14" s="167">
        <v>1755.3440000000001</v>
      </c>
      <c r="X14" s="167">
        <v>1687.259</v>
      </c>
      <c r="Y14" s="167">
        <v>1587.8050000000001</v>
      </c>
      <c r="Z14" s="167">
        <v>1454.8920000000001</v>
      </c>
      <c r="AA14" s="167">
        <v>1290.346</v>
      </c>
      <c r="AB14" s="168">
        <v>34987.894999999997</v>
      </c>
    </row>
    <row r="15" spans="1:28" ht="18" customHeight="1" x14ac:dyDescent="0.25">
      <c r="B15" s="165" t="s">
        <v>153</v>
      </c>
      <c r="C15" s="169">
        <v>42335</v>
      </c>
      <c r="D15" s="167">
        <v>1280.962</v>
      </c>
      <c r="E15" s="167">
        <v>1190.634</v>
      </c>
      <c r="F15" s="167">
        <v>1138.9380000000001</v>
      </c>
      <c r="G15" s="167">
        <v>1112.8389999999999</v>
      </c>
      <c r="H15" s="167">
        <v>1124.135</v>
      </c>
      <c r="I15" s="167">
        <v>1221.4179999999999</v>
      </c>
      <c r="J15" s="167">
        <v>1429.6279999999999</v>
      </c>
      <c r="K15" s="167">
        <v>1638.9290000000001</v>
      </c>
      <c r="L15" s="167">
        <v>1771.597</v>
      </c>
      <c r="M15" s="167">
        <v>1826.9849999999999</v>
      </c>
      <c r="N15" s="167">
        <v>1818.0129999999999</v>
      </c>
      <c r="O15" s="167">
        <v>1817.3579999999999</v>
      </c>
      <c r="P15" s="167">
        <v>1793.646</v>
      </c>
      <c r="Q15" s="167">
        <v>1837.9110000000001</v>
      </c>
      <c r="R15" s="167">
        <v>1840.1479999999999</v>
      </c>
      <c r="S15" s="167">
        <v>1841.9770000000001</v>
      </c>
      <c r="T15" s="167">
        <v>1929.537</v>
      </c>
      <c r="U15" s="167">
        <v>1960.9739999999999</v>
      </c>
      <c r="V15" s="167">
        <v>1903.7470000000001</v>
      </c>
      <c r="W15" s="167">
        <v>1858.874</v>
      </c>
      <c r="X15" s="167">
        <v>1796.415</v>
      </c>
      <c r="Y15" s="167">
        <v>1714.173</v>
      </c>
      <c r="Z15" s="167">
        <v>1600.422</v>
      </c>
      <c r="AA15" s="167">
        <v>1468.7249999999999</v>
      </c>
      <c r="AB15" s="168">
        <v>38917.985000000001</v>
      </c>
    </row>
    <row r="16" spans="1:28" ht="18" customHeight="1" thickBot="1" x14ac:dyDescent="0.3">
      <c r="B16" s="171" t="s">
        <v>154</v>
      </c>
      <c r="C16" s="172">
        <v>42369</v>
      </c>
      <c r="D16" s="173">
        <v>1412.077</v>
      </c>
      <c r="E16" s="173">
        <v>1285.3610000000001</v>
      </c>
      <c r="F16" s="173">
        <v>1209.6310000000001</v>
      </c>
      <c r="G16" s="173">
        <v>1167.7149999999999</v>
      </c>
      <c r="H16" s="173">
        <v>1176.2719999999999</v>
      </c>
      <c r="I16" s="173">
        <v>1249.7819999999999</v>
      </c>
      <c r="J16" s="173">
        <v>1433.356</v>
      </c>
      <c r="K16" s="173">
        <v>1633.0119999999999</v>
      </c>
      <c r="L16" s="173">
        <v>1774.769</v>
      </c>
      <c r="M16" s="173">
        <v>1839.057</v>
      </c>
      <c r="N16" s="173">
        <v>1833.3409999999999</v>
      </c>
      <c r="O16" s="173">
        <v>1801.9059999999999</v>
      </c>
      <c r="P16" s="173">
        <v>1761.8</v>
      </c>
      <c r="Q16" s="173">
        <v>1775.1579999999999</v>
      </c>
      <c r="R16" s="173">
        <v>1788.3879999999999</v>
      </c>
      <c r="S16" s="173">
        <v>1844.319</v>
      </c>
      <c r="T16" s="173">
        <v>1973.7439999999999</v>
      </c>
      <c r="U16" s="173">
        <v>2104.5909999999999</v>
      </c>
      <c r="V16" s="173">
        <v>2059.636</v>
      </c>
      <c r="W16" s="173">
        <v>1959.2919999999999</v>
      </c>
      <c r="X16" s="173">
        <v>1810.039</v>
      </c>
      <c r="Y16" s="173">
        <v>1680.0650000000001</v>
      </c>
      <c r="Z16" s="173">
        <v>1605.6289999999999</v>
      </c>
      <c r="AA16" s="173">
        <v>1536.596</v>
      </c>
      <c r="AB16" s="174">
        <v>39715.535999999993</v>
      </c>
    </row>
    <row r="17" spans="1:28" ht="9.9499999999999993" customHeight="1" x14ac:dyDescent="0.2"/>
    <row r="18" spans="1:28" ht="9.9499999999999993" customHeight="1" x14ac:dyDescent="0.2">
      <c r="U18" s="155" t="s">
        <v>1</v>
      </c>
    </row>
    <row r="19" spans="1:28" ht="9.9499999999999993" customHeight="1" x14ac:dyDescent="0.2"/>
    <row r="20" spans="1:28" ht="18" customHeight="1" x14ac:dyDescent="0.25">
      <c r="A20" s="156"/>
      <c r="B20" s="157" t="s">
        <v>155</v>
      </c>
      <c r="C20" s="158"/>
    </row>
    <row r="21" spans="1:28" ht="18" customHeight="1" thickBot="1" x14ac:dyDescent="0.3">
      <c r="A21" s="156"/>
      <c r="B21" s="159"/>
      <c r="C21" s="158"/>
      <c r="AB21" s="160" t="s">
        <v>141</v>
      </c>
    </row>
    <row r="22" spans="1:28" ht="18" customHeight="1" x14ac:dyDescent="0.25">
      <c r="B22" s="161"/>
      <c r="C22" s="162"/>
      <c r="D22" s="163">
        <v>1</v>
      </c>
      <c r="E22" s="163">
        <v>2</v>
      </c>
      <c r="F22" s="163">
        <v>3</v>
      </c>
      <c r="G22" s="163">
        <v>4</v>
      </c>
      <c r="H22" s="163">
        <v>5</v>
      </c>
      <c r="I22" s="163">
        <v>6</v>
      </c>
      <c r="J22" s="163">
        <v>7</v>
      </c>
      <c r="K22" s="163">
        <v>8</v>
      </c>
      <c r="L22" s="163">
        <v>9</v>
      </c>
      <c r="M22" s="163">
        <v>10</v>
      </c>
      <c r="N22" s="163">
        <v>11</v>
      </c>
      <c r="O22" s="163">
        <v>12</v>
      </c>
      <c r="P22" s="163">
        <v>13</v>
      </c>
      <c r="Q22" s="163">
        <v>14</v>
      </c>
      <c r="R22" s="163">
        <v>15</v>
      </c>
      <c r="S22" s="163">
        <v>16</v>
      </c>
      <c r="T22" s="163">
        <v>17</v>
      </c>
      <c r="U22" s="163">
        <v>18</v>
      </c>
      <c r="V22" s="163">
        <v>19</v>
      </c>
      <c r="W22" s="163">
        <v>20</v>
      </c>
      <c r="X22" s="163">
        <v>21</v>
      </c>
      <c r="Y22" s="163">
        <v>22</v>
      </c>
      <c r="Z22" s="163">
        <v>23</v>
      </c>
      <c r="AA22" s="163">
        <v>24</v>
      </c>
      <c r="AB22" s="164" t="s">
        <v>142</v>
      </c>
    </row>
    <row r="23" spans="1:28" ht="18" customHeight="1" x14ac:dyDescent="0.25">
      <c r="B23" s="165" t="s">
        <v>143</v>
      </c>
      <c r="C23" s="166">
        <v>42026</v>
      </c>
      <c r="D23" s="200">
        <v>1210.058</v>
      </c>
      <c r="E23" s="167">
        <v>1109.4010000000001</v>
      </c>
      <c r="F23" s="167">
        <v>1060.4839999999999</v>
      </c>
      <c r="G23" s="167">
        <v>1025.5619999999999</v>
      </c>
      <c r="H23" s="167">
        <v>1043.9670000000001</v>
      </c>
      <c r="I23" s="167">
        <v>1115.1120000000001</v>
      </c>
      <c r="J23" s="167">
        <v>1298.865</v>
      </c>
      <c r="K23" s="167">
        <v>1487.15</v>
      </c>
      <c r="L23" s="167">
        <v>1612.981</v>
      </c>
      <c r="M23" s="167">
        <v>1666.8789999999999</v>
      </c>
      <c r="N23" s="167">
        <v>1686.9580000000001</v>
      </c>
      <c r="O23" s="167">
        <v>1673.8219999999999</v>
      </c>
      <c r="P23" s="167">
        <v>1661.28</v>
      </c>
      <c r="Q23" s="167">
        <v>1710.595</v>
      </c>
      <c r="R23" s="167">
        <v>1703.4190000000001</v>
      </c>
      <c r="S23" s="167">
        <v>1674.9949999999999</v>
      </c>
      <c r="T23" s="167">
        <v>1713.9</v>
      </c>
      <c r="U23" s="167">
        <v>1819.7460000000001</v>
      </c>
      <c r="V23" s="167">
        <v>1805.519</v>
      </c>
      <c r="W23" s="167">
        <v>1768.2139999999999</v>
      </c>
      <c r="X23" s="167">
        <v>1697.7059999999999</v>
      </c>
      <c r="Y23" s="167">
        <v>1628.425</v>
      </c>
      <c r="Z23" s="167">
        <v>1545.5229999999999</v>
      </c>
      <c r="AA23" s="167">
        <v>1395.81</v>
      </c>
      <c r="AB23" s="168">
        <v>36116.370999999999</v>
      </c>
    </row>
    <row r="24" spans="1:28" ht="18" customHeight="1" x14ac:dyDescent="0.25">
      <c r="B24" s="165" t="s">
        <v>144</v>
      </c>
      <c r="C24" s="169">
        <v>42058</v>
      </c>
      <c r="D24" s="167">
        <v>1162.7470000000001</v>
      </c>
      <c r="E24" s="167">
        <v>1075.7860000000001</v>
      </c>
      <c r="F24" s="167">
        <v>1024.5889999999999</v>
      </c>
      <c r="G24" s="167">
        <v>1007.336</v>
      </c>
      <c r="H24" s="167">
        <v>1030.8889999999999</v>
      </c>
      <c r="I24" s="167">
        <v>1124.5640000000001</v>
      </c>
      <c r="J24" s="167">
        <v>1310.3340000000001</v>
      </c>
      <c r="K24" s="167">
        <v>1510.2550000000001</v>
      </c>
      <c r="L24" s="167">
        <v>1664.7929999999999</v>
      </c>
      <c r="M24" s="167">
        <v>1692.961</v>
      </c>
      <c r="N24" s="167">
        <v>1671.079</v>
      </c>
      <c r="O24" s="167">
        <v>1658.1579999999999</v>
      </c>
      <c r="P24" s="167">
        <v>1627.193</v>
      </c>
      <c r="Q24" s="167">
        <v>1676.039</v>
      </c>
      <c r="R24" s="167">
        <v>1663.136</v>
      </c>
      <c r="S24" s="167">
        <v>1606.7429999999999</v>
      </c>
      <c r="T24" s="167">
        <v>1592.5419999999999</v>
      </c>
      <c r="U24" s="167">
        <v>1698.7529999999999</v>
      </c>
      <c r="V24" s="167">
        <v>1821.105</v>
      </c>
      <c r="W24" s="167">
        <v>1777.1890000000001</v>
      </c>
      <c r="X24" s="167">
        <v>1695.443</v>
      </c>
      <c r="Y24" s="167">
        <v>1624.2159999999999</v>
      </c>
      <c r="Z24" s="167">
        <v>1508.028</v>
      </c>
      <c r="AA24" s="167">
        <v>1331.07</v>
      </c>
      <c r="AB24" s="168">
        <v>35554.947999999997</v>
      </c>
    </row>
    <row r="25" spans="1:28" ht="18" customHeight="1" x14ac:dyDescent="0.25">
      <c r="B25" s="165" t="s">
        <v>145</v>
      </c>
      <c r="C25" s="169">
        <v>42089</v>
      </c>
      <c r="D25" s="167">
        <v>1132.011</v>
      </c>
      <c r="E25" s="167">
        <v>1046.691</v>
      </c>
      <c r="F25" s="167">
        <v>1006.772</v>
      </c>
      <c r="G25" s="170">
        <v>979.15599999999995</v>
      </c>
      <c r="H25" s="170">
        <v>1003.301</v>
      </c>
      <c r="I25" s="170">
        <v>1078.9860000000001</v>
      </c>
      <c r="J25" s="167">
        <v>1249.2629999999999</v>
      </c>
      <c r="K25" s="167">
        <v>1450.9770000000001</v>
      </c>
      <c r="L25" s="167">
        <v>1554.2739999999999</v>
      </c>
      <c r="M25" s="167">
        <v>1569.374</v>
      </c>
      <c r="N25" s="167">
        <v>1547.4110000000001</v>
      </c>
      <c r="O25" s="167">
        <v>1508.7539999999999</v>
      </c>
      <c r="P25" s="167">
        <v>1498.096</v>
      </c>
      <c r="Q25" s="167">
        <v>1524.479</v>
      </c>
      <c r="R25" s="167">
        <v>1514.4559999999999</v>
      </c>
      <c r="S25" s="167">
        <v>1474.242</v>
      </c>
      <c r="T25" s="167">
        <v>1440.65</v>
      </c>
      <c r="U25" s="167">
        <v>1461.856</v>
      </c>
      <c r="V25" s="167">
        <v>1667.752</v>
      </c>
      <c r="W25" s="167">
        <v>1746.893</v>
      </c>
      <c r="X25" s="167">
        <v>1682.627</v>
      </c>
      <c r="Y25" s="167">
        <v>1586.51</v>
      </c>
      <c r="Z25" s="167">
        <v>1459.64</v>
      </c>
      <c r="AA25" s="167">
        <v>1289.3579999999999</v>
      </c>
      <c r="AB25" s="168">
        <v>33473.528999999995</v>
      </c>
    </row>
    <row r="26" spans="1:28" ht="18" customHeight="1" x14ac:dyDescent="0.25">
      <c r="B26" s="165" t="s">
        <v>146</v>
      </c>
      <c r="C26" s="169">
        <v>42121</v>
      </c>
      <c r="D26" s="167">
        <v>1022.667</v>
      </c>
      <c r="E26" s="167">
        <v>948.29700000000003</v>
      </c>
      <c r="F26" s="167">
        <v>915.56700000000001</v>
      </c>
      <c r="G26" s="167">
        <v>893.29499999999996</v>
      </c>
      <c r="H26" s="167">
        <v>901.58199999999999</v>
      </c>
      <c r="I26" s="167">
        <v>958.96799999999996</v>
      </c>
      <c r="J26" s="167">
        <v>1108.318</v>
      </c>
      <c r="K26" s="167">
        <v>1332.6479999999999</v>
      </c>
      <c r="L26" s="167">
        <v>1429.875</v>
      </c>
      <c r="M26" s="167">
        <v>1461.8389999999999</v>
      </c>
      <c r="N26" s="167">
        <v>1451.223</v>
      </c>
      <c r="O26" s="167">
        <v>1441.3520000000001</v>
      </c>
      <c r="P26" s="167">
        <v>1431.7370000000001</v>
      </c>
      <c r="Q26" s="167">
        <v>1429.711</v>
      </c>
      <c r="R26" s="167">
        <v>1451.3389999999999</v>
      </c>
      <c r="S26" s="167">
        <v>1455.6849999999999</v>
      </c>
      <c r="T26" s="167">
        <v>1428.519</v>
      </c>
      <c r="U26" s="167">
        <v>1396.0039999999999</v>
      </c>
      <c r="V26" s="167">
        <v>1397.8109999999999</v>
      </c>
      <c r="W26" s="167">
        <v>1483.953</v>
      </c>
      <c r="X26" s="167">
        <v>1618.6010000000001</v>
      </c>
      <c r="Y26" s="167">
        <v>1555.722</v>
      </c>
      <c r="Z26" s="167">
        <v>1374.643</v>
      </c>
      <c r="AA26" s="167">
        <v>1214.3610000000001</v>
      </c>
      <c r="AB26" s="168">
        <v>31103.717000000008</v>
      </c>
    </row>
    <row r="27" spans="1:28" ht="18" customHeight="1" x14ac:dyDescent="0.25">
      <c r="B27" s="165" t="s">
        <v>147</v>
      </c>
      <c r="C27" s="169">
        <v>42126</v>
      </c>
      <c r="D27" s="167">
        <v>1005.529</v>
      </c>
      <c r="E27" s="167">
        <v>917.31899999999996</v>
      </c>
      <c r="F27" s="167">
        <v>880.548</v>
      </c>
      <c r="G27" s="167">
        <v>858.31899999999996</v>
      </c>
      <c r="H27" s="167">
        <v>867.03</v>
      </c>
      <c r="I27" s="167">
        <v>889.73299999999995</v>
      </c>
      <c r="J27" s="167">
        <v>957.78800000000001</v>
      </c>
      <c r="K27" s="167">
        <v>1133.768</v>
      </c>
      <c r="L27" s="167">
        <v>1265.979</v>
      </c>
      <c r="M27" s="167">
        <v>1369.213</v>
      </c>
      <c r="N27" s="167">
        <v>1394.7670000000001</v>
      </c>
      <c r="O27" s="167">
        <v>1401.2929999999999</v>
      </c>
      <c r="P27" s="167">
        <v>1371.838</v>
      </c>
      <c r="Q27" s="167">
        <v>1364.278</v>
      </c>
      <c r="R27" s="167">
        <v>1377.559</v>
      </c>
      <c r="S27" s="167">
        <v>1359.7429999999999</v>
      </c>
      <c r="T27" s="167">
        <v>1322.116</v>
      </c>
      <c r="U27" s="167">
        <v>1285.9949999999999</v>
      </c>
      <c r="V27" s="167">
        <v>1246.098</v>
      </c>
      <c r="W27" s="167">
        <v>1291.0809999999999</v>
      </c>
      <c r="X27" s="167">
        <v>1437.4069999999999</v>
      </c>
      <c r="Y27" s="167">
        <v>1375.1030000000001</v>
      </c>
      <c r="Z27" s="167">
        <v>1250.0899999999999</v>
      </c>
      <c r="AA27" s="167">
        <v>1130.348</v>
      </c>
      <c r="AB27" s="168">
        <v>28752.941999999995</v>
      </c>
    </row>
    <row r="28" spans="1:28" ht="18" customHeight="1" x14ac:dyDescent="0.25">
      <c r="B28" s="165" t="s">
        <v>148</v>
      </c>
      <c r="C28" s="169">
        <v>42156</v>
      </c>
      <c r="D28" s="167">
        <v>1013.231</v>
      </c>
      <c r="E28" s="167">
        <v>933.85500000000002</v>
      </c>
      <c r="F28" s="167">
        <v>889.39099999999996</v>
      </c>
      <c r="G28" s="167">
        <v>877.55200000000002</v>
      </c>
      <c r="H28" s="167">
        <v>882.23199999999997</v>
      </c>
      <c r="I28" s="167">
        <v>913.47699999999998</v>
      </c>
      <c r="J28" s="167">
        <v>1060.6510000000001</v>
      </c>
      <c r="K28" s="167">
        <v>1248.413</v>
      </c>
      <c r="L28" s="167">
        <v>1347.115</v>
      </c>
      <c r="M28" s="167">
        <v>1386.7049999999999</v>
      </c>
      <c r="N28" s="167">
        <v>1380.6420000000001</v>
      </c>
      <c r="O28" s="167">
        <v>1408.9549999999999</v>
      </c>
      <c r="P28" s="167">
        <v>1409.518</v>
      </c>
      <c r="Q28" s="167">
        <v>1414.8679999999999</v>
      </c>
      <c r="R28" s="167">
        <v>1447.895</v>
      </c>
      <c r="S28" s="167">
        <v>1428.704</v>
      </c>
      <c r="T28" s="167">
        <v>1378.9259999999999</v>
      </c>
      <c r="U28" s="167">
        <v>1315.5</v>
      </c>
      <c r="V28" s="167">
        <v>1299.595</v>
      </c>
      <c r="W28" s="167">
        <v>1320.0060000000001</v>
      </c>
      <c r="X28" s="167">
        <v>1433.1579999999999</v>
      </c>
      <c r="Y28" s="167">
        <v>1516.0039999999999</v>
      </c>
      <c r="Z28" s="167">
        <v>1359.875</v>
      </c>
      <c r="AA28" s="167">
        <v>1188.204</v>
      </c>
      <c r="AB28" s="168">
        <v>29854.472000000005</v>
      </c>
    </row>
    <row r="29" spans="1:28" ht="18" customHeight="1" x14ac:dyDescent="0.25">
      <c r="B29" s="165" t="s">
        <v>149</v>
      </c>
      <c r="C29" s="169">
        <v>42190</v>
      </c>
      <c r="D29" s="167">
        <v>1162.662</v>
      </c>
      <c r="E29" s="167">
        <v>1091.4860000000001</v>
      </c>
      <c r="F29" s="167">
        <v>1031.4259999999999</v>
      </c>
      <c r="G29" s="167">
        <v>966.04</v>
      </c>
      <c r="H29" s="167">
        <v>938.9</v>
      </c>
      <c r="I29" s="167">
        <v>903.976</v>
      </c>
      <c r="J29" s="167">
        <v>961.75300000000004</v>
      </c>
      <c r="K29" s="167">
        <v>1101.2239999999999</v>
      </c>
      <c r="L29" s="167">
        <v>1232.777</v>
      </c>
      <c r="M29" s="167">
        <v>1335.33</v>
      </c>
      <c r="N29" s="167">
        <v>1387.953</v>
      </c>
      <c r="O29" s="167">
        <v>1410.9269999999999</v>
      </c>
      <c r="P29" s="167">
        <v>1417.0740000000001</v>
      </c>
      <c r="Q29" s="167">
        <v>1413.473</v>
      </c>
      <c r="R29" s="167">
        <v>1368.9079999999999</v>
      </c>
      <c r="S29" s="167">
        <v>1351.893</v>
      </c>
      <c r="T29" s="167">
        <v>1353.769</v>
      </c>
      <c r="U29" s="167">
        <v>1343.434</v>
      </c>
      <c r="V29" s="167">
        <v>1346.127</v>
      </c>
      <c r="W29" s="167">
        <v>1394.884</v>
      </c>
      <c r="X29" s="167">
        <v>1418.01</v>
      </c>
      <c r="Y29" s="167">
        <v>1507.1559999999999</v>
      </c>
      <c r="Z29" s="167">
        <v>1414.896</v>
      </c>
      <c r="AA29" s="167">
        <v>1219.028</v>
      </c>
      <c r="AB29" s="168">
        <v>30073.106</v>
      </c>
    </row>
    <row r="30" spans="1:28" ht="18" customHeight="1" x14ac:dyDescent="0.25">
      <c r="B30" s="165" t="s">
        <v>150</v>
      </c>
      <c r="C30" s="169">
        <v>42240</v>
      </c>
      <c r="D30" s="167">
        <v>1051.451</v>
      </c>
      <c r="E30" s="167">
        <v>978.26599999999996</v>
      </c>
      <c r="F30" s="167">
        <v>939.06399999999996</v>
      </c>
      <c r="G30" s="167">
        <v>920.49400000000003</v>
      </c>
      <c r="H30" s="167">
        <v>929.22400000000005</v>
      </c>
      <c r="I30" s="167">
        <v>968.26300000000003</v>
      </c>
      <c r="J30" s="167">
        <v>1073.2429999999999</v>
      </c>
      <c r="K30" s="167">
        <v>1270.0119999999999</v>
      </c>
      <c r="L30" s="167">
        <v>1379.856</v>
      </c>
      <c r="M30" s="167">
        <v>1425.6969999999999</v>
      </c>
      <c r="N30" s="167">
        <v>1436.826</v>
      </c>
      <c r="O30" s="167">
        <v>1460.6369999999999</v>
      </c>
      <c r="P30" s="167">
        <v>1466.1969999999999</v>
      </c>
      <c r="Q30" s="167">
        <v>1486.596</v>
      </c>
      <c r="R30" s="167">
        <v>1518.2719999999999</v>
      </c>
      <c r="S30" s="167">
        <v>1497.9349999999999</v>
      </c>
      <c r="T30" s="167">
        <v>1456.961</v>
      </c>
      <c r="U30" s="167">
        <v>1396.289</v>
      </c>
      <c r="V30" s="167">
        <v>1378.63</v>
      </c>
      <c r="W30" s="167">
        <v>1443.0930000000001</v>
      </c>
      <c r="X30" s="167">
        <v>1595.751</v>
      </c>
      <c r="Y30" s="167">
        <v>1521.463</v>
      </c>
      <c r="Z30" s="167">
        <v>1355.182</v>
      </c>
      <c r="AA30" s="167">
        <v>1222.2139999999999</v>
      </c>
      <c r="AB30" s="168">
        <v>31171.616000000005</v>
      </c>
    </row>
    <row r="31" spans="1:28" ht="18" customHeight="1" x14ac:dyDescent="0.25">
      <c r="B31" s="165" t="s">
        <v>151</v>
      </c>
      <c r="C31" s="169">
        <v>42275</v>
      </c>
      <c r="D31" s="167">
        <v>1035.748</v>
      </c>
      <c r="E31" s="167">
        <v>960.32100000000003</v>
      </c>
      <c r="F31" s="167">
        <v>927.30399999999997</v>
      </c>
      <c r="G31" s="167">
        <v>913.58199999999999</v>
      </c>
      <c r="H31" s="167">
        <v>913.86900000000003</v>
      </c>
      <c r="I31" s="167">
        <v>986.01599999999996</v>
      </c>
      <c r="J31" s="167">
        <v>1146.2270000000001</v>
      </c>
      <c r="K31" s="167">
        <v>1348.6369999999999</v>
      </c>
      <c r="L31" s="167">
        <v>1453.809</v>
      </c>
      <c r="M31" s="167">
        <v>1491.4970000000001</v>
      </c>
      <c r="N31" s="167">
        <v>1486.951</v>
      </c>
      <c r="O31" s="167">
        <v>1486.5340000000001</v>
      </c>
      <c r="P31" s="167">
        <v>1480.6559999999999</v>
      </c>
      <c r="Q31" s="167">
        <v>1464.461</v>
      </c>
      <c r="R31" s="167">
        <v>1500.846</v>
      </c>
      <c r="S31" s="167">
        <v>1488.0519999999999</v>
      </c>
      <c r="T31" s="167">
        <v>1474.2080000000001</v>
      </c>
      <c r="U31" s="167">
        <v>1461.097</v>
      </c>
      <c r="V31" s="167">
        <v>1543.078</v>
      </c>
      <c r="W31" s="167">
        <v>1651.991</v>
      </c>
      <c r="X31" s="167">
        <v>1594.748</v>
      </c>
      <c r="Y31" s="167">
        <v>1503.4649999999999</v>
      </c>
      <c r="Z31" s="167">
        <v>1348.0160000000001</v>
      </c>
      <c r="AA31" s="167">
        <v>1182.597</v>
      </c>
      <c r="AB31" s="168">
        <v>31843.71</v>
      </c>
    </row>
    <row r="32" spans="1:28" ht="18" customHeight="1" x14ac:dyDescent="0.25">
      <c r="B32" s="165" t="s">
        <v>152</v>
      </c>
      <c r="C32" s="169">
        <v>42282</v>
      </c>
      <c r="D32" s="167">
        <v>1041.1579999999999</v>
      </c>
      <c r="E32" s="167">
        <v>974.59</v>
      </c>
      <c r="F32" s="167">
        <v>935.18600000000004</v>
      </c>
      <c r="G32" s="167">
        <v>926.96299999999997</v>
      </c>
      <c r="H32" s="167">
        <v>932.09799999999996</v>
      </c>
      <c r="I32" s="167">
        <v>1008.724</v>
      </c>
      <c r="J32" s="167">
        <v>1162.308</v>
      </c>
      <c r="K32" s="167">
        <v>1353.8879999999999</v>
      </c>
      <c r="L32" s="167">
        <v>1444.9059999999999</v>
      </c>
      <c r="M32" s="167">
        <v>1472.566</v>
      </c>
      <c r="N32" s="167">
        <v>1466.7940000000001</v>
      </c>
      <c r="O32" s="167">
        <v>1488.29</v>
      </c>
      <c r="P32" s="167">
        <v>1483.231</v>
      </c>
      <c r="Q32" s="167">
        <v>1477.4110000000001</v>
      </c>
      <c r="R32" s="167">
        <v>1463.84</v>
      </c>
      <c r="S32" s="167">
        <v>1496.6659999999999</v>
      </c>
      <c r="T32" s="167">
        <v>1469.0160000000001</v>
      </c>
      <c r="U32" s="167">
        <v>1432.24</v>
      </c>
      <c r="V32" s="167">
        <v>1549.088</v>
      </c>
      <c r="W32" s="167">
        <v>1698.902</v>
      </c>
      <c r="X32" s="167">
        <v>1633.83</v>
      </c>
      <c r="Y32" s="167">
        <v>1531.4549999999999</v>
      </c>
      <c r="Z32" s="167">
        <v>1368.7729999999999</v>
      </c>
      <c r="AA32" s="167">
        <v>1230.2909999999999</v>
      </c>
      <c r="AB32" s="168">
        <v>32042.214000000011</v>
      </c>
    </row>
    <row r="33" spans="1:28" ht="18" customHeight="1" x14ac:dyDescent="0.25">
      <c r="B33" s="165" t="s">
        <v>153</v>
      </c>
      <c r="C33" s="169">
        <v>42331</v>
      </c>
      <c r="D33" s="167">
        <v>1122.7950000000001</v>
      </c>
      <c r="E33" s="167">
        <v>1041.896</v>
      </c>
      <c r="F33" s="167">
        <v>1001.231</v>
      </c>
      <c r="G33" s="167">
        <v>986.65099999999995</v>
      </c>
      <c r="H33" s="167">
        <v>1002.485</v>
      </c>
      <c r="I33" s="167">
        <v>1099.53</v>
      </c>
      <c r="J33" s="167">
        <v>1301.241</v>
      </c>
      <c r="K33" s="167">
        <v>1507.443</v>
      </c>
      <c r="L33" s="167">
        <v>1612.7349999999999</v>
      </c>
      <c r="M33" s="167">
        <v>1666.26</v>
      </c>
      <c r="N33" s="167">
        <v>1638.98</v>
      </c>
      <c r="O33" s="167">
        <v>1633.617</v>
      </c>
      <c r="P33" s="167">
        <v>1622.347</v>
      </c>
      <c r="Q33" s="167">
        <v>1676.4590000000001</v>
      </c>
      <c r="R33" s="167">
        <v>1695.088</v>
      </c>
      <c r="S33" s="167">
        <v>1696.027</v>
      </c>
      <c r="T33" s="167">
        <v>1818.838</v>
      </c>
      <c r="U33" s="167">
        <v>1878.05</v>
      </c>
      <c r="V33" s="167">
        <v>1834.4480000000001</v>
      </c>
      <c r="W33" s="167">
        <v>1794.6859999999999</v>
      </c>
      <c r="X33" s="167">
        <v>1717.941</v>
      </c>
      <c r="Y33" s="167">
        <v>1641.2850000000001</v>
      </c>
      <c r="Z33" s="167">
        <v>1535.4549999999999</v>
      </c>
      <c r="AA33" s="167">
        <v>1358.578</v>
      </c>
      <c r="AB33" s="168">
        <v>35884.065999999999</v>
      </c>
    </row>
    <row r="34" spans="1:28" ht="18" customHeight="1" thickBot="1" x14ac:dyDescent="0.3">
      <c r="B34" s="171" t="s">
        <v>154</v>
      </c>
      <c r="C34" s="172">
        <v>42341</v>
      </c>
      <c r="D34" s="173">
        <v>1241.9390000000001</v>
      </c>
      <c r="E34" s="173">
        <v>1148.693</v>
      </c>
      <c r="F34" s="173">
        <v>1090.904</v>
      </c>
      <c r="G34" s="173">
        <v>1077.4190000000001</v>
      </c>
      <c r="H34" s="173">
        <v>1104.1669999999999</v>
      </c>
      <c r="I34" s="173">
        <v>1207.605</v>
      </c>
      <c r="J34" s="173">
        <v>1401.674</v>
      </c>
      <c r="K34" s="173">
        <v>1594.5060000000001</v>
      </c>
      <c r="L34" s="173">
        <v>1711.5820000000001</v>
      </c>
      <c r="M34" s="173">
        <v>1738.2180000000001</v>
      </c>
      <c r="N34" s="173">
        <v>1711.989</v>
      </c>
      <c r="O34" s="173">
        <v>1684.675</v>
      </c>
      <c r="P34" s="173">
        <v>1669.47</v>
      </c>
      <c r="Q34" s="173">
        <v>1706.2929999999999</v>
      </c>
      <c r="R34" s="173">
        <v>1709.77</v>
      </c>
      <c r="S34" s="173">
        <v>1742.9549999999999</v>
      </c>
      <c r="T34" s="173">
        <v>1870.116</v>
      </c>
      <c r="U34" s="173">
        <v>1941.037</v>
      </c>
      <c r="V34" s="173">
        <v>1874.173</v>
      </c>
      <c r="W34" s="173">
        <v>1840.828</v>
      </c>
      <c r="X34" s="173">
        <v>1773.575</v>
      </c>
      <c r="Y34" s="173">
        <v>1693.6289999999999</v>
      </c>
      <c r="Z34" s="173">
        <v>1571.3610000000001</v>
      </c>
      <c r="AA34" s="173">
        <v>1411.4090000000001</v>
      </c>
      <c r="AB34" s="174">
        <v>37517.987000000001</v>
      </c>
    </row>
    <row r="35" spans="1:28" ht="9.9499999999999993" customHeight="1" x14ac:dyDescent="0.2"/>
    <row r="36" spans="1:28" ht="9.9499999999999993" customHeight="1" x14ac:dyDescent="0.2">
      <c r="U36" s="155" t="s">
        <v>1</v>
      </c>
    </row>
    <row r="37" spans="1:28" ht="9.9499999999999993" customHeight="1" x14ac:dyDescent="0.2"/>
    <row r="38" spans="1:28" ht="18" customHeight="1" x14ac:dyDescent="0.25">
      <c r="A38" s="156"/>
      <c r="B38" s="157" t="s">
        <v>156</v>
      </c>
      <c r="C38" s="158"/>
      <c r="O38" s="155" t="s">
        <v>1</v>
      </c>
    </row>
    <row r="39" spans="1:28" ht="18" customHeight="1" thickBot="1" x14ac:dyDescent="0.3">
      <c r="A39" s="156"/>
      <c r="B39" s="159"/>
      <c r="C39" s="158"/>
      <c r="AB39" s="160" t="s">
        <v>141</v>
      </c>
    </row>
    <row r="40" spans="1:28" ht="18" customHeight="1" x14ac:dyDescent="0.25">
      <c r="B40" s="161"/>
      <c r="C40" s="162"/>
      <c r="D40" s="163">
        <v>1</v>
      </c>
      <c r="E40" s="163">
        <f t="shared" ref="E40:AA40" si="0">1+D40</f>
        <v>2</v>
      </c>
      <c r="F40" s="163">
        <f t="shared" si="0"/>
        <v>3</v>
      </c>
      <c r="G40" s="163">
        <f t="shared" si="0"/>
        <v>4</v>
      </c>
      <c r="H40" s="163">
        <f t="shared" si="0"/>
        <v>5</v>
      </c>
      <c r="I40" s="163">
        <f t="shared" si="0"/>
        <v>6</v>
      </c>
      <c r="J40" s="163">
        <f t="shared" si="0"/>
        <v>7</v>
      </c>
      <c r="K40" s="163">
        <f t="shared" si="0"/>
        <v>8</v>
      </c>
      <c r="L40" s="163">
        <f t="shared" si="0"/>
        <v>9</v>
      </c>
      <c r="M40" s="163">
        <f t="shared" si="0"/>
        <v>10</v>
      </c>
      <c r="N40" s="163">
        <f t="shared" si="0"/>
        <v>11</v>
      </c>
      <c r="O40" s="163">
        <f t="shared" si="0"/>
        <v>12</v>
      </c>
      <c r="P40" s="163">
        <f t="shared" si="0"/>
        <v>13</v>
      </c>
      <c r="Q40" s="163">
        <f t="shared" si="0"/>
        <v>14</v>
      </c>
      <c r="R40" s="163">
        <f t="shared" si="0"/>
        <v>15</v>
      </c>
      <c r="S40" s="163">
        <f t="shared" si="0"/>
        <v>16</v>
      </c>
      <c r="T40" s="163">
        <f t="shared" si="0"/>
        <v>17</v>
      </c>
      <c r="U40" s="163">
        <f t="shared" si="0"/>
        <v>18</v>
      </c>
      <c r="V40" s="163">
        <f t="shared" si="0"/>
        <v>19</v>
      </c>
      <c r="W40" s="163">
        <f t="shared" si="0"/>
        <v>20</v>
      </c>
      <c r="X40" s="163">
        <f t="shared" si="0"/>
        <v>21</v>
      </c>
      <c r="Y40" s="163">
        <f t="shared" si="0"/>
        <v>22</v>
      </c>
      <c r="Z40" s="163">
        <f t="shared" si="0"/>
        <v>23</v>
      </c>
      <c r="AA40" s="163">
        <f t="shared" si="0"/>
        <v>24</v>
      </c>
      <c r="AB40" s="164" t="s">
        <v>142</v>
      </c>
    </row>
    <row r="41" spans="1:28" ht="18" customHeight="1" x14ac:dyDescent="0.25">
      <c r="B41" s="165" t="s">
        <v>143</v>
      </c>
      <c r="C41" s="166">
        <v>42025</v>
      </c>
      <c r="D41" s="200">
        <v>1215.0820000000001</v>
      </c>
      <c r="E41" s="167">
        <v>1130.412</v>
      </c>
      <c r="F41" s="167">
        <v>1064.3150000000001</v>
      </c>
      <c r="G41" s="167">
        <v>1047.6669999999999</v>
      </c>
      <c r="H41" s="167">
        <v>1055.8399999999999</v>
      </c>
      <c r="I41" s="167">
        <v>1137.162</v>
      </c>
      <c r="J41" s="167">
        <v>1302.4190000000001</v>
      </c>
      <c r="K41" s="167">
        <v>1500.1320000000001</v>
      </c>
      <c r="L41" s="167">
        <v>1642.317</v>
      </c>
      <c r="M41" s="167">
        <v>1692.8920000000001</v>
      </c>
      <c r="N41" s="167">
        <v>1702.0139999999999</v>
      </c>
      <c r="O41" s="167">
        <v>1701.3689999999999</v>
      </c>
      <c r="P41" s="167">
        <v>1685.4459999999999</v>
      </c>
      <c r="Q41" s="167">
        <v>1728.413</v>
      </c>
      <c r="R41" s="167">
        <v>1718.575</v>
      </c>
      <c r="S41" s="167">
        <v>1700.377</v>
      </c>
      <c r="T41" s="167">
        <v>1734.2550000000001</v>
      </c>
      <c r="U41" s="167">
        <v>1818.1079999999999</v>
      </c>
      <c r="V41" s="167">
        <v>1764.6569999999999</v>
      </c>
      <c r="W41" s="167">
        <v>1745.2149999999999</v>
      </c>
      <c r="X41" s="167">
        <v>1684.4880000000001</v>
      </c>
      <c r="Y41" s="167">
        <v>1612.2919999999999</v>
      </c>
      <c r="Z41" s="167">
        <v>1529.9749999999999</v>
      </c>
      <c r="AA41" s="167">
        <v>1379.8440000000001</v>
      </c>
      <c r="AB41" s="168">
        <v>36293.266000000003</v>
      </c>
    </row>
    <row r="42" spans="1:28" ht="18" customHeight="1" x14ac:dyDescent="0.25">
      <c r="B42" s="165" t="s">
        <v>144</v>
      </c>
      <c r="C42" s="169">
        <v>42053</v>
      </c>
      <c r="D42" s="167">
        <v>1269.817</v>
      </c>
      <c r="E42" s="167">
        <v>1168.4860000000001</v>
      </c>
      <c r="F42" s="167">
        <v>1118.0039999999999</v>
      </c>
      <c r="G42" s="167">
        <v>1109.961</v>
      </c>
      <c r="H42" s="167">
        <v>1120.6769999999999</v>
      </c>
      <c r="I42" s="167">
        <v>1208.68</v>
      </c>
      <c r="J42" s="167">
        <v>1430.825</v>
      </c>
      <c r="K42" s="167">
        <v>1611.421</v>
      </c>
      <c r="L42" s="167">
        <v>1725.777</v>
      </c>
      <c r="M42" s="167">
        <v>1759.144</v>
      </c>
      <c r="N42" s="167">
        <v>1722.23</v>
      </c>
      <c r="O42" s="167">
        <v>1673.8989999999999</v>
      </c>
      <c r="P42" s="167">
        <v>1678.5619999999999</v>
      </c>
      <c r="Q42" s="167">
        <v>1696.549</v>
      </c>
      <c r="R42" s="167">
        <v>1692.848</v>
      </c>
      <c r="S42" s="167">
        <v>1660.204</v>
      </c>
      <c r="T42" s="167">
        <v>1644.952</v>
      </c>
      <c r="U42" s="167">
        <v>1776.0060000000001</v>
      </c>
      <c r="V42" s="167">
        <v>1913.106</v>
      </c>
      <c r="W42" s="167">
        <v>1864.489</v>
      </c>
      <c r="X42" s="167">
        <v>1823.752</v>
      </c>
      <c r="Y42" s="167">
        <v>1729.8589999999999</v>
      </c>
      <c r="Z42" s="167">
        <v>1615.336</v>
      </c>
      <c r="AA42" s="167">
        <v>1442.145</v>
      </c>
      <c r="AB42" s="168">
        <v>37456.728999999999</v>
      </c>
    </row>
    <row r="43" spans="1:28" ht="18" customHeight="1" x14ac:dyDescent="0.25">
      <c r="B43" s="165" t="s">
        <v>145</v>
      </c>
      <c r="C43" s="169">
        <v>42081</v>
      </c>
      <c r="D43" s="167">
        <v>1187.183</v>
      </c>
      <c r="E43" s="167">
        <v>1108.5160000000001</v>
      </c>
      <c r="F43" s="167">
        <v>1055.9580000000001</v>
      </c>
      <c r="G43" s="170">
        <v>1044.153</v>
      </c>
      <c r="H43" s="170">
        <v>1057.578</v>
      </c>
      <c r="I43" s="170">
        <v>1145.595</v>
      </c>
      <c r="J43" s="167">
        <v>1331.5150000000001</v>
      </c>
      <c r="K43" s="167">
        <v>1512.521</v>
      </c>
      <c r="L43" s="167">
        <v>1601.0139999999999</v>
      </c>
      <c r="M43" s="167">
        <v>1594.5930000000001</v>
      </c>
      <c r="N43" s="167">
        <v>1538.1</v>
      </c>
      <c r="O43" s="167">
        <v>1524.9649999999999</v>
      </c>
      <c r="P43" s="167">
        <v>1498.7850000000001</v>
      </c>
      <c r="Q43" s="167">
        <v>1538.46</v>
      </c>
      <c r="R43" s="167">
        <v>1543.4770000000001</v>
      </c>
      <c r="S43" s="167">
        <v>1504.8130000000001</v>
      </c>
      <c r="T43" s="167">
        <v>1492.373</v>
      </c>
      <c r="U43" s="167">
        <v>1548.421</v>
      </c>
      <c r="V43" s="167">
        <v>1756.944</v>
      </c>
      <c r="W43" s="167">
        <v>1788.549</v>
      </c>
      <c r="X43" s="167">
        <v>1709.0219999999999</v>
      </c>
      <c r="Y43" s="167">
        <v>1609.3230000000001</v>
      </c>
      <c r="Z43" s="167">
        <v>1476.069</v>
      </c>
      <c r="AA43" s="167">
        <v>1307.2470000000001</v>
      </c>
      <c r="AB43" s="168">
        <v>34475.174000000006</v>
      </c>
    </row>
    <row r="44" spans="1:28" ht="18" customHeight="1" x14ac:dyDescent="0.25">
      <c r="B44" s="165" t="s">
        <v>146</v>
      </c>
      <c r="C44" s="169">
        <v>42109</v>
      </c>
      <c r="D44" s="167">
        <v>1086.797</v>
      </c>
      <c r="E44" s="167">
        <v>1011.48</v>
      </c>
      <c r="F44" s="167">
        <v>963.53</v>
      </c>
      <c r="G44" s="167">
        <v>951.96299999999997</v>
      </c>
      <c r="H44" s="167">
        <v>961.28200000000004</v>
      </c>
      <c r="I44" s="167">
        <v>1018.407</v>
      </c>
      <c r="J44" s="167">
        <v>1200.51</v>
      </c>
      <c r="K44" s="167">
        <v>1420.135</v>
      </c>
      <c r="L44" s="167">
        <v>1494.7080000000001</v>
      </c>
      <c r="M44" s="167">
        <v>1486.6489999999999</v>
      </c>
      <c r="N44" s="167">
        <v>1450.9369999999999</v>
      </c>
      <c r="O44" s="167">
        <v>1434.018</v>
      </c>
      <c r="P44" s="167">
        <v>1421.115</v>
      </c>
      <c r="Q44" s="167">
        <v>1411.8689999999999</v>
      </c>
      <c r="R44" s="167">
        <v>1442.2159999999999</v>
      </c>
      <c r="S44" s="167">
        <v>1446.0450000000001</v>
      </c>
      <c r="T44" s="167">
        <v>1403.9580000000001</v>
      </c>
      <c r="U44" s="167">
        <v>1345.6279999999999</v>
      </c>
      <c r="V44" s="167">
        <v>1351.4860000000001</v>
      </c>
      <c r="W44" s="167">
        <v>1498.2629999999999</v>
      </c>
      <c r="X44" s="167">
        <v>1686.7260000000001</v>
      </c>
      <c r="Y44" s="167">
        <v>1595.8150000000001</v>
      </c>
      <c r="Z44" s="167">
        <v>1409.1959999999999</v>
      </c>
      <c r="AA44" s="167">
        <v>1249.8520000000001</v>
      </c>
      <c r="AB44" s="168">
        <v>31742.584999999995</v>
      </c>
    </row>
    <row r="45" spans="1:28" ht="18" customHeight="1" x14ac:dyDescent="0.25">
      <c r="B45" s="165" t="s">
        <v>147</v>
      </c>
      <c r="C45" s="169">
        <v>42144</v>
      </c>
      <c r="D45" s="167">
        <v>1060.8150000000001</v>
      </c>
      <c r="E45" s="167">
        <v>986.73800000000006</v>
      </c>
      <c r="F45" s="167">
        <v>944.149</v>
      </c>
      <c r="G45" s="167">
        <v>930.61800000000005</v>
      </c>
      <c r="H45" s="167">
        <v>946.375</v>
      </c>
      <c r="I45" s="167">
        <v>980.02499999999998</v>
      </c>
      <c r="J45" s="167">
        <v>1131.2570000000001</v>
      </c>
      <c r="K45" s="167">
        <v>1338.0150000000001</v>
      </c>
      <c r="L45" s="167">
        <v>1425.117</v>
      </c>
      <c r="M45" s="167">
        <v>1449.8040000000001</v>
      </c>
      <c r="N45" s="167">
        <v>1454.693</v>
      </c>
      <c r="O45" s="167">
        <v>1464.3630000000001</v>
      </c>
      <c r="P45" s="167">
        <v>1471.356</v>
      </c>
      <c r="Q45" s="167">
        <v>1472.471</v>
      </c>
      <c r="R45" s="167">
        <v>1526.1089999999999</v>
      </c>
      <c r="S45" s="167">
        <v>1492.15</v>
      </c>
      <c r="T45" s="167">
        <v>1439.8679999999999</v>
      </c>
      <c r="U45" s="167">
        <v>1386.944</v>
      </c>
      <c r="V45" s="167">
        <v>1368.0650000000001</v>
      </c>
      <c r="W45" s="167">
        <v>1389.4480000000001</v>
      </c>
      <c r="X45" s="167">
        <v>1527</v>
      </c>
      <c r="Y45" s="167">
        <v>1597.7539999999999</v>
      </c>
      <c r="Z45" s="167">
        <v>1424.74</v>
      </c>
      <c r="AA45" s="167">
        <v>1251.4760000000001</v>
      </c>
      <c r="AB45" s="168">
        <v>31459.35</v>
      </c>
    </row>
    <row r="46" spans="1:28" ht="18" customHeight="1" x14ac:dyDescent="0.25">
      <c r="B46" s="165" t="s">
        <v>148</v>
      </c>
      <c r="C46" s="169">
        <v>42172</v>
      </c>
      <c r="D46" s="167">
        <v>1115.317</v>
      </c>
      <c r="E46" s="167">
        <v>1027.5530000000001</v>
      </c>
      <c r="F46" s="167">
        <v>987.82799999999997</v>
      </c>
      <c r="G46" s="167">
        <v>969.02099999999996</v>
      </c>
      <c r="H46" s="167">
        <v>973.101</v>
      </c>
      <c r="I46" s="167">
        <v>996.54399999999998</v>
      </c>
      <c r="J46" s="167">
        <v>1116.1189999999999</v>
      </c>
      <c r="K46" s="167">
        <v>1288.5029999999999</v>
      </c>
      <c r="L46" s="167">
        <v>1381.5989999999999</v>
      </c>
      <c r="M46" s="167">
        <v>1432.8679999999999</v>
      </c>
      <c r="N46" s="167">
        <v>1440.931</v>
      </c>
      <c r="O46" s="167">
        <v>1483.8920000000001</v>
      </c>
      <c r="P46" s="167">
        <v>1473.1</v>
      </c>
      <c r="Q46" s="167">
        <v>1482.6679999999999</v>
      </c>
      <c r="R46" s="167">
        <v>1519.1369999999999</v>
      </c>
      <c r="S46" s="167">
        <v>1493.4929999999999</v>
      </c>
      <c r="T46" s="167">
        <v>1469.5609999999999</v>
      </c>
      <c r="U46" s="167">
        <v>1431.2080000000001</v>
      </c>
      <c r="V46" s="167">
        <v>1425.9770000000001</v>
      </c>
      <c r="W46" s="167">
        <v>1438.606</v>
      </c>
      <c r="X46" s="167">
        <v>1470.6120000000001</v>
      </c>
      <c r="Y46" s="167">
        <v>1503.3050000000001</v>
      </c>
      <c r="Z46" s="167">
        <v>1367.8230000000001</v>
      </c>
      <c r="AA46" s="167">
        <v>1200.8130000000001</v>
      </c>
      <c r="AB46" s="168">
        <v>31489.578999999998</v>
      </c>
    </row>
    <row r="47" spans="1:28" ht="18" customHeight="1" x14ac:dyDescent="0.25">
      <c r="B47" s="165" t="s">
        <v>149</v>
      </c>
      <c r="C47" s="169">
        <v>42200</v>
      </c>
      <c r="D47" s="167">
        <v>1213.027</v>
      </c>
      <c r="E47" s="167">
        <v>1107.7059999999999</v>
      </c>
      <c r="F47" s="167">
        <v>1079.1220000000001</v>
      </c>
      <c r="G47" s="167">
        <v>1016.7140000000001</v>
      </c>
      <c r="H47" s="167">
        <v>1003.21</v>
      </c>
      <c r="I47" s="167">
        <v>1008.961</v>
      </c>
      <c r="J47" s="167">
        <v>1119.288</v>
      </c>
      <c r="K47" s="167">
        <v>1319.4290000000001</v>
      </c>
      <c r="L47" s="167">
        <v>1440.5840000000001</v>
      </c>
      <c r="M47" s="167">
        <v>1495.173</v>
      </c>
      <c r="N47" s="167">
        <v>1534.5630000000001</v>
      </c>
      <c r="O47" s="167">
        <v>1583.624</v>
      </c>
      <c r="P47" s="167">
        <v>1606.4069999999999</v>
      </c>
      <c r="Q47" s="167">
        <v>1614.6659999999999</v>
      </c>
      <c r="R47" s="167">
        <v>1656.1890000000001</v>
      </c>
      <c r="S47" s="167">
        <v>1643.808</v>
      </c>
      <c r="T47" s="167">
        <v>1611.47</v>
      </c>
      <c r="U47" s="167">
        <v>1561.2809999999999</v>
      </c>
      <c r="V47" s="167">
        <v>1539.4780000000001</v>
      </c>
      <c r="W47" s="167">
        <v>1573.7360000000001</v>
      </c>
      <c r="X47" s="167">
        <v>1605.056</v>
      </c>
      <c r="Y47" s="167">
        <v>1648.425</v>
      </c>
      <c r="Z47" s="167">
        <v>1543.83</v>
      </c>
      <c r="AA47" s="167">
        <v>1404.4290000000001</v>
      </c>
      <c r="AB47" s="168">
        <v>33930.176000000007</v>
      </c>
    </row>
    <row r="48" spans="1:28" ht="18" customHeight="1" x14ac:dyDescent="0.25">
      <c r="B48" s="165" t="s">
        <v>150</v>
      </c>
      <c r="C48" s="169">
        <v>42235</v>
      </c>
      <c r="D48" s="167">
        <v>1116.759</v>
      </c>
      <c r="E48" s="167">
        <v>1031.9870000000001</v>
      </c>
      <c r="F48" s="167">
        <v>989.94799999999998</v>
      </c>
      <c r="G48" s="167">
        <v>977.69899999999996</v>
      </c>
      <c r="H48" s="167">
        <v>978.23800000000006</v>
      </c>
      <c r="I48" s="167">
        <v>1003.146</v>
      </c>
      <c r="J48" s="167">
        <v>1091.3</v>
      </c>
      <c r="K48" s="167">
        <v>1267.328</v>
      </c>
      <c r="L48" s="167">
        <v>1376.249</v>
      </c>
      <c r="M48" s="167">
        <v>1423.8</v>
      </c>
      <c r="N48" s="167">
        <v>1432.854</v>
      </c>
      <c r="O48" s="167">
        <v>1461.4860000000001</v>
      </c>
      <c r="P48" s="167">
        <v>1470.115</v>
      </c>
      <c r="Q48" s="167">
        <v>1475.586</v>
      </c>
      <c r="R48" s="167">
        <v>1504.777</v>
      </c>
      <c r="S48" s="167">
        <v>1484.2829999999999</v>
      </c>
      <c r="T48" s="167">
        <v>1458.326</v>
      </c>
      <c r="U48" s="167">
        <v>1416.1220000000001</v>
      </c>
      <c r="V48" s="167">
        <v>1396.7260000000001</v>
      </c>
      <c r="W48" s="167">
        <v>1432.1279999999999</v>
      </c>
      <c r="X48" s="167">
        <v>1519.1020000000001</v>
      </c>
      <c r="Y48" s="167">
        <v>1455.039</v>
      </c>
      <c r="Z48" s="167">
        <v>1317.414</v>
      </c>
      <c r="AA48" s="167">
        <v>1204.9939999999999</v>
      </c>
      <c r="AB48" s="168">
        <v>31285.405999999995</v>
      </c>
    </row>
    <row r="49" spans="1:28" ht="18" customHeight="1" x14ac:dyDescent="0.25">
      <c r="B49" s="165" t="s">
        <v>151</v>
      </c>
      <c r="C49" s="169">
        <v>42263</v>
      </c>
      <c r="D49" s="167">
        <v>1096.106</v>
      </c>
      <c r="E49" s="167">
        <v>1008.628</v>
      </c>
      <c r="F49" s="167">
        <v>979.61300000000006</v>
      </c>
      <c r="G49" s="167">
        <v>955.35699999999997</v>
      </c>
      <c r="H49" s="167">
        <v>966.76099999999997</v>
      </c>
      <c r="I49" s="167">
        <v>1038.816</v>
      </c>
      <c r="J49" s="167">
        <v>1169.059</v>
      </c>
      <c r="K49" s="167">
        <v>1345.4079999999999</v>
      </c>
      <c r="L49" s="167">
        <v>1436.405</v>
      </c>
      <c r="M49" s="167">
        <v>1466.0229999999999</v>
      </c>
      <c r="N49" s="167">
        <v>1471.577</v>
      </c>
      <c r="O49" s="167">
        <v>1489.8340000000001</v>
      </c>
      <c r="P49" s="167">
        <v>1507.2860000000001</v>
      </c>
      <c r="Q49" s="167">
        <v>1470.8119999999999</v>
      </c>
      <c r="R49" s="167">
        <v>1523.1849999999999</v>
      </c>
      <c r="S49" s="167">
        <v>1524.0840000000001</v>
      </c>
      <c r="T49" s="167">
        <v>1488.7539999999999</v>
      </c>
      <c r="U49" s="167">
        <v>1428.69</v>
      </c>
      <c r="V49" s="167">
        <v>1462.079</v>
      </c>
      <c r="W49" s="167">
        <v>1663.4960000000001</v>
      </c>
      <c r="X49" s="167">
        <v>1690.87</v>
      </c>
      <c r="Y49" s="167">
        <v>1568.3889999999999</v>
      </c>
      <c r="Z49" s="167">
        <v>1382.2380000000001</v>
      </c>
      <c r="AA49" s="167">
        <v>1264.1890000000001</v>
      </c>
      <c r="AB49" s="168">
        <v>32397.658999999996</v>
      </c>
    </row>
    <row r="50" spans="1:28" ht="18" customHeight="1" x14ac:dyDescent="0.25">
      <c r="B50" s="165" t="s">
        <v>152</v>
      </c>
      <c r="C50" s="169">
        <v>42298</v>
      </c>
      <c r="D50" s="167">
        <v>1113.9590000000001</v>
      </c>
      <c r="E50" s="167">
        <v>1013.921</v>
      </c>
      <c r="F50" s="167">
        <v>979.29100000000005</v>
      </c>
      <c r="G50" s="167">
        <v>960.26400000000001</v>
      </c>
      <c r="H50" s="167">
        <v>976.26199999999994</v>
      </c>
      <c r="I50" s="167">
        <v>1064.6959999999999</v>
      </c>
      <c r="J50" s="167">
        <v>1269.796</v>
      </c>
      <c r="K50" s="167">
        <v>1484.7529999999999</v>
      </c>
      <c r="L50" s="167">
        <v>1573.308</v>
      </c>
      <c r="M50" s="167">
        <v>1598.95</v>
      </c>
      <c r="N50" s="167">
        <v>1564.135</v>
      </c>
      <c r="O50" s="167">
        <v>1534.8520000000001</v>
      </c>
      <c r="P50" s="167">
        <v>1510.46</v>
      </c>
      <c r="Q50" s="167">
        <v>1508.058</v>
      </c>
      <c r="R50" s="167">
        <v>1552.1120000000001</v>
      </c>
      <c r="S50" s="167">
        <v>1548.616</v>
      </c>
      <c r="T50" s="167">
        <v>1549.92</v>
      </c>
      <c r="U50" s="167">
        <v>1594.057</v>
      </c>
      <c r="V50" s="167">
        <v>1739.7159999999999</v>
      </c>
      <c r="W50" s="167">
        <v>1745.299</v>
      </c>
      <c r="X50" s="167">
        <v>1690.088</v>
      </c>
      <c r="Y50" s="167">
        <v>1588.4690000000001</v>
      </c>
      <c r="Z50" s="167">
        <v>1430.193</v>
      </c>
      <c r="AA50" s="167">
        <v>1287.981</v>
      </c>
      <c r="AB50" s="168">
        <v>33879.156000000003</v>
      </c>
    </row>
    <row r="51" spans="1:28" ht="18" customHeight="1" x14ac:dyDescent="0.25">
      <c r="B51" s="165" t="s">
        <v>153</v>
      </c>
      <c r="C51" s="169">
        <v>42326</v>
      </c>
      <c r="D51" s="167">
        <v>1217.6869999999999</v>
      </c>
      <c r="E51" s="167">
        <v>1133.72</v>
      </c>
      <c r="F51" s="167">
        <v>1089.3240000000001</v>
      </c>
      <c r="G51" s="167">
        <v>1075.8</v>
      </c>
      <c r="H51" s="167">
        <v>1098.502</v>
      </c>
      <c r="I51" s="167">
        <v>1191.7460000000001</v>
      </c>
      <c r="J51" s="167">
        <v>1372.5</v>
      </c>
      <c r="K51" s="167">
        <v>1555.9179999999999</v>
      </c>
      <c r="L51" s="167">
        <v>1653.732</v>
      </c>
      <c r="M51" s="167">
        <v>1657.704</v>
      </c>
      <c r="N51" s="167">
        <v>1627.5</v>
      </c>
      <c r="O51" s="167">
        <v>1604.0160000000001</v>
      </c>
      <c r="P51" s="167">
        <v>1583.0250000000001</v>
      </c>
      <c r="Q51" s="167">
        <v>1610.018</v>
      </c>
      <c r="R51" s="167">
        <v>1602.047</v>
      </c>
      <c r="S51" s="167">
        <v>1599.354</v>
      </c>
      <c r="T51" s="167">
        <v>1736.962</v>
      </c>
      <c r="U51" s="167">
        <v>1880.979</v>
      </c>
      <c r="V51" s="167">
        <v>1828.0519999999999</v>
      </c>
      <c r="W51" s="167">
        <v>1779.94</v>
      </c>
      <c r="X51" s="167">
        <v>1717.3309999999999</v>
      </c>
      <c r="Y51" s="167">
        <v>1617.143</v>
      </c>
      <c r="Z51" s="167">
        <v>1498.4570000000001</v>
      </c>
      <c r="AA51" s="167">
        <v>1346.4490000000001</v>
      </c>
      <c r="AB51" s="168">
        <v>36077.905999999995</v>
      </c>
    </row>
    <row r="52" spans="1:28" ht="18" customHeight="1" thickBot="1" x14ac:dyDescent="0.3">
      <c r="B52" s="171" t="s">
        <v>154</v>
      </c>
      <c r="C52" s="172">
        <v>42354</v>
      </c>
      <c r="D52" s="173">
        <v>1321.201</v>
      </c>
      <c r="E52" s="173">
        <v>1222.5340000000001</v>
      </c>
      <c r="F52" s="173">
        <v>1164.2750000000001</v>
      </c>
      <c r="G52" s="173">
        <v>1148.2809999999999</v>
      </c>
      <c r="H52" s="173">
        <v>1159.221</v>
      </c>
      <c r="I52" s="173">
        <v>1260.2360000000001</v>
      </c>
      <c r="J52" s="173">
        <v>1477.1890000000001</v>
      </c>
      <c r="K52" s="173">
        <v>1692.3630000000001</v>
      </c>
      <c r="L52" s="173">
        <v>1824.357</v>
      </c>
      <c r="M52" s="173">
        <v>1854.8219999999999</v>
      </c>
      <c r="N52" s="173">
        <v>1847.62</v>
      </c>
      <c r="O52" s="173">
        <v>1830.4159999999999</v>
      </c>
      <c r="P52" s="173">
        <v>1810.4970000000001</v>
      </c>
      <c r="Q52" s="173">
        <v>1868.4829999999999</v>
      </c>
      <c r="R52" s="173">
        <v>1863.6849999999999</v>
      </c>
      <c r="S52" s="173">
        <v>1883.886</v>
      </c>
      <c r="T52" s="173">
        <v>1979.067</v>
      </c>
      <c r="U52" s="173">
        <v>2011.7639999999999</v>
      </c>
      <c r="V52" s="173">
        <v>1962.712</v>
      </c>
      <c r="W52" s="173">
        <v>1925.779</v>
      </c>
      <c r="X52" s="173">
        <v>1871.1279999999999</v>
      </c>
      <c r="Y52" s="173">
        <v>1788.5360000000001</v>
      </c>
      <c r="Z52" s="173">
        <v>1674.5550000000001</v>
      </c>
      <c r="AA52" s="173">
        <v>1509.461</v>
      </c>
      <c r="AB52" s="174">
        <v>39952.067999999999</v>
      </c>
    </row>
    <row r="53" spans="1:28" ht="9.9499999999999993" customHeight="1" x14ac:dyDescent="0.2"/>
    <row r="54" spans="1:28" ht="9.9499999999999993" customHeight="1" x14ac:dyDescent="0.2">
      <c r="U54" s="155" t="s">
        <v>1</v>
      </c>
    </row>
    <row r="55" spans="1:28" ht="9.9499999999999993" customHeight="1" x14ac:dyDescent="0.2"/>
    <row r="56" spans="1:28" ht="18" customHeight="1" x14ac:dyDescent="0.25">
      <c r="A56" s="156"/>
      <c r="B56" s="157" t="s">
        <v>157</v>
      </c>
      <c r="C56" s="158"/>
    </row>
    <row r="57" spans="1:28" ht="18" customHeight="1" thickBot="1" x14ac:dyDescent="0.3">
      <c r="A57" s="156"/>
      <c r="B57" s="159"/>
      <c r="C57" s="158"/>
      <c r="AB57" s="160" t="s">
        <v>141</v>
      </c>
    </row>
    <row r="58" spans="1:28" ht="18" customHeight="1" x14ac:dyDescent="0.25">
      <c r="B58" s="161"/>
      <c r="C58" s="162"/>
      <c r="D58" s="163">
        <v>1</v>
      </c>
      <c r="E58" s="163">
        <v>2</v>
      </c>
      <c r="F58" s="163">
        <v>3</v>
      </c>
      <c r="G58" s="163">
        <v>4</v>
      </c>
      <c r="H58" s="163">
        <v>5</v>
      </c>
      <c r="I58" s="163">
        <v>6</v>
      </c>
      <c r="J58" s="163">
        <v>7</v>
      </c>
      <c r="K58" s="163">
        <v>8</v>
      </c>
      <c r="L58" s="163">
        <v>9</v>
      </c>
      <c r="M58" s="163">
        <v>10</v>
      </c>
      <c r="N58" s="163">
        <v>11</v>
      </c>
      <c r="O58" s="163">
        <v>12</v>
      </c>
      <c r="P58" s="163">
        <v>13</v>
      </c>
      <c r="Q58" s="163">
        <v>14</v>
      </c>
      <c r="R58" s="163">
        <v>15</v>
      </c>
      <c r="S58" s="163">
        <v>16</v>
      </c>
      <c r="T58" s="163">
        <v>17</v>
      </c>
      <c r="U58" s="163">
        <v>18</v>
      </c>
      <c r="V58" s="163">
        <v>19</v>
      </c>
      <c r="W58" s="163">
        <v>20</v>
      </c>
      <c r="X58" s="163">
        <v>21</v>
      </c>
      <c r="Y58" s="163">
        <v>22</v>
      </c>
      <c r="Z58" s="163">
        <v>23</v>
      </c>
      <c r="AA58" s="163">
        <v>24</v>
      </c>
      <c r="AB58" s="164" t="s">
        <v>142</v>
      </c>
    </row>
    <row r="59" spans="1:28" ht="18" customHeight="1" x14ac:dyDescent="0.25">
      <c r="B59" s="165" t="s">
        <v>143</v>
      </c>
      <c r="C59" s="166">
        <v>42005</v>
      </c>
      <c r="D59" s="200">
        <v>1601.8910000000001</v>
      </c>
      <c r="E59" s="167">
        <v>1519.229</v>
      </c>
      <c r="F59" s="167">
        <v>1422.5940000000001</v>
      </c>
      <c r="G59" s="167">
        <v>1366.9929999999999</v>
      </c>
      <c r="H59" s="167">
        <v>1330.318</v>
      </c>
      <c r="I59" s="167">
        <v>1321.12</v>
      </c>
      <c r="J59" s="167">
        <v>1362.492</v>
      </c>
      <c r="K59" s="167">
        <v>1397.2270000000001</v>
      </c>
      <c r="L59" s="167">
        <v>1512.5909999999999</v>
      </c>
      <c r="M59" s="167">
        <v>1631.0920000000001</v>
      </c>
      <c r="N59" s="167">
        <v>1691.5530000000001</v>
      </c>
      <c r="O59" s="167">
        <v>1727.4639999999999</v>
      </c>
      <c r="P59" s="167">
        <v>1726.415</v>
      </c>
      <c r="Q59" s="167">
        <v>1779.0550000000001</v>
      </c>
      <c r="R59" s="167">
        <v>1757.204</v>
      </c>
      <c r="S59" s="167">
        <v>1738.0129999999999</v>
      </c>
      <c r="T59" s="167">
        <v>1829.6559999999999</v>
      </c>
      <c r="U59" s="167">
        <v>1940.7260000000001</v>
      </c>
      <c r="V59" s="167">
        <v>1908.0609999999999</v>
      </c>
      <c r="W59" s="167">
        <v>1902.5820000000001</v>
      </c>
      <c r="X59" s="167">
        <v>1855.03</v>
      </c>
      <c r="Y59" s="167">
        <v>1782.4079999999999</v>
      </c>
      <c r="Z59" s="167">
        <v>1708.0309999999999</v>
      </c>
      <c r="AA59" s="167">
        <v>1571.71</v>
      </c>
      <c r="AB59" s="168">
        <v>39383.455000000009</v>
      </c>
    </row>
    <row r="60" spans="1:28" ht="18" customHeight="1" x14ac:dyDescent="0.25">
      <c r="B60" s="165" t="s">
        <v>144</v>
      </c>
      <c r="C60" s="169">
        <v>42044</v>
      </c>
      <c r="D60" s="167">
        <v>1283.732</v>
      </c>
      <c r="E60" s="167">
        <v>1161.57</v>
      </c>
      <c r="F60" s="167">
        <v>1126.7919999999999</v>
      </c>
      <c r="G60" s="167">
        <v>1117.924</v>
      </c>
      <c r="H60" s="167">
        <v>1128.8889999999999</v>
      </c>
      <c r="I60" s="167">
        <v>1222.836</v>
      </c>
      <c r="J60" s="167">
        <v>1427.4970000000001</v>
      </c>
      <c r="K60" s="167">
        <v>1610.0640000000001</v>
      </c>
      <c r="L60" s="167">
        <v>1777.2460000000001</v>
      </c>
      <c r="M60" s="167">
        <v>1809.4839999999999</v>
      </c>
      <c r="N60" s="167">
        <v>1807.691</v>
      </c>
      <c r="O60" s="167">
        <v>1802.261</v>
      </c>
      <c r="P60" s="167">
        <v>1767.6769999999999</v>
      </c>
      <c r="Q60" s="167">
        <v>1803.8240000000001</v>
      </c>
      <c r="R60" s="167">
        <v>1786.9739999999999</v>
      </c>
      <c r="S60" s="167">
        <v>1754.2760000000001</v>
      </c>
      <c r="T60" s="167">
        <v>1755.9690000000001</v>
      </c>
      <c r="U60" s="167">
        <v>1892.8009999999999</v>
      </c>
      <c r="V60" s="167">
        <v>1938.712</v>
      </c>
      <c r="W60" s="167">
        <v>1906.6420000000001</v>
      </c>
      <c r="X60" s="167">
        <v>1844.3910000000001</v>
      </c>
      <c r="Y60" s="167">
        <v>1778.3489999999999</v>
      </c>
      <c r="Z60" s="167">
        <v>1681.1669999999999</v>
      </c>
      <c r="AA60" s="167">
        <v>1520.855</v>
      </c>
      <c r="AB60" s="168">
        <v>38707.623000000007</v>
      </c>
    </row>
    <row r="61" spans="1:28" ht="18" customHeight="1" x14ac:dyDescent="0.25">
      <c r="B61" s="165" t="s">
        <v>145</v>
      </c>
      <c r="C61" s="169">
        <v>42075</v>
      </c>
      <c r="D61" s="167">
        <v>1228.8219999999999</v>
      </c>
      <c r="E61" s="167">
        <v>1127.242</v>
      </c>
      <c r="F61" s="167">
        <v>1093.5160000000001</v>
      </c>
      <c r="G61" s="170">
        <v>1075.345</v>
      </c>
      <c r="H61" s="170">
        <v>1092.2329999999999</v>
      </c>
      <c r="I61" s="170">
        <v>1168.3679999999999</v>
      </c>
      <c r="J61" s="167">
        <v>1360.4380000000001</v>
      </c>
      <c r="K61" s="167">
        <v>1563.3320000000001</v>
      </c>
      <c r="L61" s="167">
        <v>1703.463</v>
      </c>
      <c r="M61" s="167">
        <v>1744.1489999999999</v>
      </c>
      <c r="N61" s="167">
        <v>1725.442</v>
      </c>
      <c r="O61" s="167">
        <v>1703.586</v>
      </c>
      <c r="P61" s="167">
        <v>1682.9570000000001</v>
      </c>
      <c r="Q61" s="167">
        <v>1742.537</v>
      </c>
      <c r="R61" s="167">
        <v>1745.4280000000001</v>
      </c>
      <c r="S61" s="167">
        <v>1725.394</v>
      </c>
      <c r="T61" s="167">
        <v>1682.886</v>
      </c>
      <c r="U61" s="167">
        <v>1732.9179999999999</v>
      </c>
      <c r="V61" s="167">
        <v>1867.7149999999999</v>
      </c>
      <c r="W61" s="167">
        <v>1858.09</v>
      </c>
      <c r="X61" s="167">
        <v>1784.1420000000001</v>
      </c>
      <c r="Y61" s="167">
        <v>1690.8779999999999</v>
      </c>
      <c r="Z61" s="167">
        <v>1587.096</v>
      </c>
      <c r="AA61" s="167">
        <v>1425.021</v>
      </c>
      <c r="AB61" s="168">
        <v>37110.997999999992</v>
      </c>
    </row>
    <row r="62" spans="1:28" ht="18" customHeight="1" x14ac:dyDescent="0.25">
      <c r="B62" s="165" t="s">
        <v>146</v>
      </c>
      <c r="C62" s="169">
        <v>42102</v>
      </c>
      <c r="D62" s="167">
        <v>1271.931</v>
      </c>
      <c r="E62" s="167">
        <v>1159.4960000000001</v>
      </c>
      <c r="F62" s="167">
        <v>1119.06</v>
      </c>
      <c r="G62" s="167">
        <v>1081.7080000000001</v>
      </c>
      <c r="H62" s="167">
        <v>1096.1759999999999</v>
      </c>
      <c r="I62" s="167">
        <v>1175.8130000000001</v>
      </c>
      <c r="J62" s="167">
        <v>1345.1969999999999</v>
      </c>
      <c r="K62" s="167">
        <v>1559.3040000000001</v>
      </c>
      <c r="L62" s="167">
        <v>1672.068</v>
      </c>
      <c r="M62" s="167">
        <v>1722.432</v>
      </c>
      <c r="N62" s="167">
        <v>1716.0719999999999</v>
      </c>
      <c r="O62" s="167">
        <v>1730.2460000000001</v>
      </c>
      <c r="P62" s="167">
        <v>1720.69</v>
      </c>
      <c r="Q62" s="167">
        <v>1709.4190000000001</v>
      </c>
      <c r="R62" s="167">
        <v>1739.1079999999999</v>
      </c>
      <c r="S62" s="167">
        <v>1702.0340000000001</v>
      </c>
      <c r="T62" s="167">
        <v>1681.558</v>
      </c>
      <c r="U62" s="167">
        <v>1659.364</v>
      </c>
      <c r="V62" s="167">
        <v>1681.0989999999999</v>
      </c>
      <c r="W62" s="167">
        <v>1745.502</v>
      </c>
      <c r="X62" s="167">
        <v>1796.69</v>
      </c>
      <c r="Y62" s="167">
        <v>1721.86</v>
      </c>
      <c r="Z62" s="167">
        <v>1549.6869999999999</v>
      </c>
      <c r="AA62" s="167">
        <v>1418.568</v>
      </c>
      <c r="AB62" s="168">
        <v>36775.081999999995</v>
      </c>
    </row>
    <row r="63" spans="1:28" ht="18" customHeight="1" x14ac:dyDescent="0.25">
      <c r="B63" s="165" t="s">
        <v>147</v>
      </c>
      <c r="C63" s="169">
        <v>42144</v>
      </c>
      <c r="D63" s="167">
        <v>1060.8150000000001</v>
      </c>
      <c r="E63" s="167">
        <v>986.73800000000006</v>
      </c>
      <c r="F63" s="167">
        <v>944.149</v>
      </c>
      <c r="G63" s="167">
        <v>930.61800000000005</v>
      </c>
      <c r="H63" s="167">
        <v>946.375</v>
      </c>
      <c r="I63" s="167">
        <v>980.02499999999998</v>
      </c>
      <c r="J63" s="167">
        <v>1131.2570000000001</v>
      </c>
      <c r="K63" s="167">
        <v>1338.0150000000001</v>
      </c>
      <c r="L63" s="167">
        <v>1425.117</v>
      </c>
      <c r="M63" s="167">
        <v>1449.8040000000001</v>
      </c>
      <c r="N63" s="167">
        <v>1454.693</v>
      </c>
      <c r="O63" s="167">
        <v>1464.3630000000001</v>
      </c>
      <c r="P63" s="167">
        <v>1471.356</v>
      </c>
      <c r="Q63" s="167">
        <v>1472.471</v>
      </c>
      <c r="R63" s="167">
        <v>1526.1089999999999</v>
      </c>
      <c r="S63" s="167">
        <v>1492.15</v>
      </c>
      <c r="T63" s="167">
        <v>1439.8679999999999</v>
      </c>
      <c r="U63" s="167">
        <v>1386.944</v>
      </c>
      <c r="V63" s="167">
        <v>1368.0650000000001</v>
      </c>
      <c r="W63" s="167">
        <v>1389.4480000000001</v>
      </c>
      <c r="X63" s="167">
        <v>1527</v>
      </c>
      <c r="Y63" s="167">
        <v>1597.7539999999999</v>
      </c>
      <c r="Z63" s="167">
        <v>1424.74</v>
      </c>
      <c r="AA63" s="167">
        <v>1251.4760000000001</v>
      </c>
      <c r="AB63" s="168">
        <v>31459.35</v>
      </c>
    </row>
    <row r="64" spans="1:28" ht="18" customHeight="1" x14ac:dyDescent="0.25">
      <c r="B64" s="165" t="s">
        <v>148</v>
      </c>
      <c r="C64" s="169">
        <v>42166</v>
      </c>
      <c r="D64" s="167">
        <v>1102.6179999999999</v>
      </c>
      <c r="E64" s="167">
        <v>1016.241</v>
      </c>
      <c r="F64" s="167">
        <v>971.68</v>
      </c>
      <c r="G64" s="167">
        <v>953.52099999999996</v>
      </c>
      <c r="H64" s="167">
        <v>962.30600000000004</v>
      </c>
      <c r="I64" s="167">
        <v>986.29200000000003</v>
      </c>
      <c r="J64" s="167">
        <v>1107.432</v>
      </c>
      <c r="K64" s="167">
        <v>1297.3140000000001</v>
      </c>
      <c r="L64" s="167">
        <v>1420.87</v>
      </c>
      <c r="M64" s="167">
        <v>1461.511</v>
      </c>
      <c r="N64" s="167">
        <v>1473.0139999999999</v>
      </c>
      <c r="O64" s="167">
        <v>1513.2660000000001</v>
      </c>
      <c r="P64" s="167">
        <v>1532.009</v>
      </c>
      <c r="Q64" s="167">
        <v>1546.9590000000001</v>
      </c>
      <c r="R64" s="167">
        <v>1567.9490000000001</v>
      </c>
      <c r="S64" s="167">
        <v>1530.857</v>
      </c>
      <c r="T64" s="167">
        <v>1485.4280000000001</v>
      </c>
      <c r="U64" s="167">
        <v>1416.4380000000001</v>
      </c>
      <c r="V64" s="167">
        <v>1388.3330000000001</v>
      </c>
      <c r="W64" s="167">
        <v>1401.3520000000001</v>
      </c>
      <c r="X64" s="167">
        <v>1470.37</v>
      </c>
      <c r="Y64" s="167">
        <v>1572.2840000000001</v>
      </c>
      <c r="Z64" s="167">
        <v>1429.97</v>
      </c>
      <c r="AA64" s="167">
        <v>1290.7449999999999</v>
      </c>
      <c r="AB64" s="168">
        <v>31898.758999999998</v>
      </c>
    </row>
    <row r="65" spans="1:28" ht="18" customHeight="1" x14ac:dyDescent="0.25">
      <c r="B65" s="165" t="s">
        <v>149</v>
      </c>
      <c r="C65" s="169">
        <v>42201</v>
      </c>
      <c r="D65" s="167">
        <v>1247.3910000000001</v>
      </c>
      <c r="E65" s="167">
        <v>1144.3150000000001</v>
      </c>
      <c r="F65" s="167">
        <v>1102.184</v>
      </c>
      <c r="G65" s="167">
        <v>1048.4269999999999</v>
      </c>
      <c r="H65" s="167">
        <v>1020.239</v>
      </c>
      <c r="I65" s="167">
        <v>1025.3989999999999</v>
      </c>
      <c r="J65" s="167">
        <v>1141.0809999999999</v>
      </c>
      <c r="K65" s="167">
        <v>1351.52</v>
      </c>
      <c r="L65" s="167">
        <v>1491.4690000000001</v>
      </c>
      <c r="M65" s="167">
        <v>1561.1969999999999</v>
      </c>
      <c r="N65" s="167">
        <v>1613.953</v>
      </c>
      <c r="O65" s="167">
        <v>1666.431</v>
      </c>
      <c r="P65" s="167">
        <v>1699.12</v>
      </c>
      <c r="Q65" s="167">
        <v>1704.2719999999999</v>
      </c>
      <c r="R65" s="167">
        <v>1764.077</v>
      </c>
      <c r="S65" s="167">
        <v>1732.5219999999999</v>
      </c>
      <c r="T65" s="167">
        <v>1696.9010000000001</v>
      </c>
      <c r="U65" s="167">
        <v>1640.79</v>
      </c>
      <c r="V65" s="167">
        <v>1619.049</v>
      </c>
      <c r="W65" s="167">
        <v>1658.8979999999999</v>
      </c>
      <c r="X65" s="167">
        <v>1680.6379999999999</v>
      </c>
      <c r="Y65" s="167">
        <v>1736.173</v>
      </c>
      <c r="Z65" s="167">
        <v>1641.566</v>
      </c>
      <c r="AA65" s="167">
        <v>1497.83</v>
      </c>
      <c r="AB65" s="168">
        <v>35485.44200000001</v>
      </c>
    </row>
    <row r="66" spans="1:28" ht="18" customHeight="1" x14ac:dyDescent="0.25">
      <c r="B66" s="165" t="s">
        <v>150</v>
      </c>
      <c r="C66" s="169">
        <v>42230</v>
      </c>
      <c r="D66" s="167">
        <v>1197.644</v>
      </c>
      <c r="E66" s="167">
        <v>1096.095</v>
      </c>
      <c r="F66" s="167">
        <v>1041.7619999999999</v>
      </c>
      <c r="G66" s="167">
        <v>1011.28</v>
      </c>
      <c r="H66" s="167">
        <v>1016.779</v>
      </c>
      <c r="I66" s="167">
        <v>1044.4169999999999</v>
      </c>
      <c r="J66" s="167">
        <v>1131.6980000000001</v>
      </c>
      <c r="K66" s="167">
        <v>1332.3910000000001</v>
      </c>
      <c r="L66" s="167">
        <v>1445.001</v>
      </c>
      <c r="M66" s="167">
        <v>1531.21</v>
      </c>
      <c r="N66" s="167">
        <v>1569.7170000000001</v>
      </c>
      <c r="O66" s="167">
        <v>1632.9159999999999</v>
      </c>
      <c r="P66" s="167">
        <v>1653.326</v>
      </c>
      <c r="Q66" s="167">
        <v>1650.404</v>
      </c>
      <c r="R66" s="167">
        <v>1671.4649999999999</v>
      </c>
      <c r="S66" s="167">
        <v>1637.5550000000001</v>
      </c>
      <c r="T66" s="167">
        <v>1596.038</v>
      </c>
      <c r="U66" s="167">
        <v>1524.529</v>
      </c>
      <c r="V66" s="167">
        <v>1484.2919999999999</v>
      </c>
      <c r="W66" s="167">
        <v>1498.5139999999999</v>
      </c>
      <c r="X66" s="167">
        <v>1622.528</v>
      </c>
      <c r="Y66" s="167">
        <v>1611.0419999999999</v>
      </c>
      <c r="Z66" s="167">
        <v>1449.35</v>
      </c>
      <c r="AA66" s="167">
        <v>1328.9829999999999</v>
      </c>
      <c r="AB66" s="168">
        <v>33778.935999999994</v>
      </c>
    </row>
    <row r="67" spans="1:28" ht="18" customHeight="1" x14ac:dyDescent="0.25">
      <c r="B67" s="165" t="s">
        <v>151</v>
      </c>
      <c r="C67" s="169">
        <v>42270</v>
      </c>
      <c r="D67" s="167">
        <v>1098.8489999999999</v>
      </c>
      <c r="E67" s="167">
        <v>1019.627</v>
      </c>
      <c r="F67" s="167">
        <v>988.45399999999995</v>
      </c>
      <c r="G67" s="167">
        <v>967.803</v>
      </c>
      <c r="H67" s="167">
        <v>982.86699999999996</v>
      </c>
      <c r="I67" s="167">
        <v>1050.0219999999999</v>
      </c>
      <c r="J67" s="167">
        <v>1196.1669999999999</v>
      </c>
      <c r="K67" s="167">
        <v>1376.213</v>
      </c>
      <c r="L67" s="167">
        <v>1451.394</v>
      </c>
      <c r="M67" s="167">
        <v>1474.095</v>
      </c>
      <c r="N67" s="167">
        <v>1473.9939999999999</v>
      </c>
      <c r="O67" s="167">
        <v>1523.731</v>
      </c>
      <c r="P67" s="167">
        <v>1517.624</v>
      </c>
      <c r="Q67" s="167">
        <v>1519.3920000000001</v>
      </c>
      <c r="R67" s="167">
        <v>1593.761</v>
      </c>
      <c r="S67" s="167">
        <v>1569.89</v>
      </c>
      <c r="T67" s="167">
        <v>1539.37</v>
      </c>
      <c r="U67" s="167">
        <v>1506.1690000000001</v>
      </c>
      <c r="V67" s="167">
        <v>1550.26</v>
      </c>
      <c r="W67" s="167">
        <v>1774.278</v>
      </c>
      <c r="X67" s="167">
        <v>1764.319</v>
      </c>
      <c r="Y67" s="167">
        <v>1655.6030000000001</v>
      </c>
      <c r="Z67" s="167">
        <v>1471.932</v>
      </c>
      <c r="AA67" s="167">
        <v>1271.4100000000001</v>
      </c>
      <c r="AB67" s="168">
        <v>33337.223999999995</v>
      </c>
    </row>
    <row r="68" spans="1:28" ht="18" customHeight="1" x14ac:dyDescent="0.25">
      <c r="B68" s="165" t="s">
        <v>152</v>
      </c>
      <c r="C68" s="169">
        <v>42305</v>
      </c>
      <c r="D68" s="167">
        <v>1150.903</v>
      </c>
      <c r="E68" s="167">
        <v>1074.0609999999999</v>
      </c>
      <c r="F68" s="167">
        <v>1030.2760000000001</v>
      </c>
      <c r="G68" s="167">
        <v>1018.191</v>
      </c>
      <c r="H68" s="167">
        <v>1042.5429999999999</v>
      </c>
      <c r="I68" s="167">
        <v>1146.1769999999999</v>
      </c>
      <c r="J68" s="167">
        <v>1324.1769999999999</v>
      </c>
      <c r="K68" s="167">
        <v>1522.8209999999999</v>
      </c>
      <c r="L68" s="167">
        <v>1614.692</v>
      </c>
      <c r="M68" s="167">
        <v>1627.0239999999999</v>
      </c>
      <c r="N68" s="167">
        <v>1601.7660000000001</v>
      </c>
      <c r="O68" s="167">
        <v>1584.4839999999999</v>
      </c>
      <c r="P68" s="167">
        <v>1558.855</v>
      </c>
      <c r="Q68" s="167">
        <v>1582.6759999999999</v>
      </c>
      <c r="R68" s="167">
        <v>1581.8209999999999</v>
      </c>
      <c r="S68" s="167">
        <v>1576.98</v>
      </c>
      <c r="T68" s="167">
        <v>1634.3320000000001</v>
      </c>
      <c r="U68" s="167">
        <v>1823.914</v>
      </c>
      <c r="V68" s="167">
        <v>1804.835</v>
      </c>
      <c r="W68" s="167">
        <v>1752.7329999999999</v>
      </c>
      <c r="X68" s="167">
        <v>1680.6969999999999</v>
      </c>
      <c r="Y68" s="167">
        <v>1582.4549999999999</v>
      </c>
      <c r="Z68" s="167">
        <v>1445.634</v>
      </c>
      <c r="AA68" s="167">
        <v>1288.903</v>
      </c>
      <c r="AB68" s="168">
        <v>35050.94999999999</v>
      </c>
    </row>
    <row r="69" spans="1:28" ht="18" customHeight="1" x14ac:dyDescent="0.25">
      <c r="B69" s="165" t="s">
        <v>153</v>
      </c>
      <c r="C69" s="169">
        <v>42335</v>
      </c>
      <c r="D69" s="167">
        <v>1280.962</v>
      </c>
      <c r="E69" s="167">
        <v>1190.634</v>
      </c>
      <c r="F69" s="167">
        <v>1138.9380000000001</v>
      </c>
      <c r="G69" s="167">
        <v>1112.8389999999999</v>
      </c>
      <c r="H69" s="167">
        <v>1124.135</v>
      </c>
      <c r="I69" s="167">
        <v>1221.4179999999999</v>
      </c>
      <c r="J69" s="167">
        <v>1429.6279999999999</v>
      </c>
      <c r="K69" s="167">
        <v>1638.9290000000001</v>
      </c>
      <c r="L69" s="167">
        <v>1771.597</v>
      </c>
      <c r="M69" s="167">
        <v>1826.9849999999999</v>
      </c>
      <c r="N69" s="167">
        <v>1818.0129999999999</v>
      </c>
      <c r="O69" s="167">
        <v>1817.3579999999999</v>
      </c>
      <c r="P69" s="167">
        <v>1793.646</v>
      </c>
      <c r="Q69" s="167">
        <v>1837.9110000000001</v>
      </c>
      <c r="R69" s="167">
        <v>1840.1479999999999</v>
      </c>
      <c r="S69" s="167">
        <v>1841.9770000000001</v>
      </c>
      <c r="T69" s="167">
        <v>1929.537</v>
      </c>
      <c r="U69" s="167">
        <v>1960.9739999999999</v>
      </c>
      <c r="V69" s="167">
        <v>1903.7470000000001</v>
      </c>
      <c r="W69" s="167">
        <v>1858.874</v>
      </c>
      <c r="X69" s="167">
        <v>1796.415</v>
      </c>
      <c r="Y69" s="167">
        <v>1714.173</v>
      </c>
      <c r="Z69" s="167">
        <v>1600.422</v>
      </c>
      <c r="AA69" s="167">
        <v>1468.7249999999999</v>
      </c>
      <c r="AB69" s="168">
        <v>38917.985000000001</v>
      </c>
    </row>
    <row r="70" spans="1:28" ht="18" customHeight="1" thickBot="1" x14ac:dyDescent="0.3">
      <c r="B70" s="171" t="s">
        <v>154</v>
      </c>
      <c r="C70" s="172">
        <v>42362</v>
      </c>
      <c r="D70" s="173">
        <v>1361.6220000000001</v>
      </c>
      <c r="E70" s="173">
        <v>1275.748</v>
      </c>
      <c r="F70" s="173">
        <v>1188.6600000000001</v>
      </c>
      <c r="G70" s="173">
        <v>1166.797</v>
      </c>
      <c r="H70" s="173">
        <v>1178.8389999999999</v>
      </c>
      <c r="I70" s="173">
        <v>1271.3869999999999</v>
      </c>
      <c r="J70" s="173">
        <v>1468.17</v>
      </c>
      <c r="K70" s="173">
        <v>1665.4559999999999</v>
      </c>
      <c r="L70" s="173">
        <v>1808.6389999999999</v>
      </c>
      <c r="M70" s="173">
        <v>1850.9369999999999</v>
      </c>
      <c r="N70" s="173">
        <v>1835.604</v>
      </c>
      <c r="O70" s="173">
        <v>1813.83</v>
      </c>
      <c r="P70" s="173">
        <v>1786.93</v>
      </c>
      <c r="Q70" s="173">
        <v>1831.3679999999999</v>
      </c>
      <c r="R70" s="173">
        <v>1828.721</v>
      </c>
      <c r="S70" s="173">
        <v>1839.9829999999999</v>
      </c>
      <c r="T70" s="173">
        <v>1975.5930000000001</v>
      </c>
      <c r="U70" s="173">
        <v>2064.56</v>
      </c>
      <c r="V70" s="173">
        <v>2021.682</v>
      </c>
      <c r="W70" s="173">
        <v>1974.095</v>
      </c>
      <c r="X70" s="173">
        <v>1907.963</v>
      </c>
      <c r="Y70" s="173">
        <v>1842.076</v>
      </c>
      <c r="Z70" s="173">
        <v>1736.2149999999999</v>
      </c>
      <c r="AA70" s="173">
        <v>1566.3879999999999</v>
      </c>
      <c r="AB70" s="174">
        <v>40261.262999999999</v>
      </c>
    </row>
    <row r="71" spans="1:28" ht="9.9499999999999993" customHeight="1" x14ac:dyDescent="0.2"/>
    <row r="72" spans="1:28" ht="9.9499999999999993" customHeight="1" x14ac:dyDescent="0.2">
      <c r="U72" s="155" t="s">
        <v>1</v>
      </c>
    </row>
    <row r="73" spans="1:28" ht="9.9499999999999993" customHeight="1" x14ac:dyDescent="0.2"/>
    <row r="74" spans="1:28" ht="18" customHeight="1" x14ac:dyDescent="0.25">
      <c r="A74" s="156"/>
      <c r="B74" s="157" t="s">
        <v>158</v>
      </c>
      <c r="C74" s="158"/>
    </row>
    <row r="75" spans="1:28" ht="18" customHeight="1" thickBot="1" x14ac:dyDescent="0.3">
      <c r="A75" s="156"/>
      <c r="B75" s="159"/>
      <c r="C75" s="158"/>
      <c r="AB75" s="160" t="s">
        <v>141</v>
      </c>
    </row>
    <row r="76" spans="1:28" ht="18" customHeight="1" x14ac:dyDescent="0.25">
      <c r="B76" s="161"/>
      <c r="C76" s="162"/>
      <c r="D76" s="163">
        <v>1</v>
      </c>
      <c r="E76" s="163">
        <v>2</v>
      </c>
      <c r="F76" s="163">
        <v>3</v>
      </c>
      <c r="G76" s="163">
        <v>4</v>
      </c>
      <c r="H76" s="163">
        <v>5</v>
      </c>
      <c r="I76" s="163">
        <v>6</v>
      </c>
      <c r="J76" s="163">
        <v>7</v>
      </c>
      <c r="K76" s="163">
        <v>8</v>
      </c>
      <c r="L76" s="163">
        <v>9</v>
      </c>
      <c r="M76" s="163">
        <v>10</v>
      </c>
      <c r="N76" s="163">
        <v>11</v>
      </c>
      <c r="O76" s="163">
        <v>12</v>
      </c>
      <c r="P76" s="163">
        <v>13</v>
      </c>
      <c r="Q76" s="163">
        <v>14</v>
      </c>
      <c r="R76" s="163">
        <v>15</v>
      </c>
      <c r="S76" s="163">
        <v>16</v>
      </c>
      <c r="T76" s="163">
        <v>17</v>
      </c>
      <c r="U76" s="163">
        <v>18</v>
      </c>
      <c r="V76" s="163">
        <v>19</v>
      </c>
      <c r="W76" s="163">
        <v>20</v>
      </c>
      <c r="X76" s="163">
        <v>21</v>
      </c>
      <c r="Y76" s="163">
        <v>22</v>
      </c>
      <c r="Z76" s="163">
        <v>23</v>
      </c>
      <c r="AA76" s="163">
        <v>24</v>
      </c>
      <c r="AB76" s="164" t="s">
        <v>142</v>
      </c>
    </row>
    <row r="77" spans="1:28" ht="18" customHeight="1" x14ac:dyDescent="0.25">
      <c r="B77" s="165" t="s">
        <v>143</v>
      </c>
      <c r="C77" s="166">
        <v>42022</v>
      </c>
      <c r="D77" s="200">
        <v>1275.826</v>
      </c>
      <c r="E77" s="167">
        <v>1154.047</v>
      </c>
      <c r="F77" s="167">
        <v>1084.5820000000001</v>
      </c>
      <c r="G77" s="167">
        <v>1054.258</v>
      </c>
      <c r="H77" s="167">
        <v>1055.4970000000001</v>
      </c>
      <c r="I77" s="167">
        <v>1080.9059999999999</v>
      </c>
      <c r="J77" s="167">
        <v>1143.0989999999999</v>
      </c>
      <c r="K77" s="167">
        <v>1252.769</v>
      </c>
      <c r="L77" s="167">
        <v>1424.1289999999999</v>
      </c>
      <c r="M77" s="167">
        <v>1565.193</v>
      </c>
      <c r="N77" s="167">
        <v>1645.0129999999999</v>
      </c>
      <c r="O77" s="167">
        <v>1660.1869999999999</v>
      </c>
      <c r="P77" s="167">
        <v>1655.33</v>
      </c>
      <c r="Q77" s="167">
        <v>1628.32</v>
      </c>
      <c r="R77" s="167">
        <v>1604.6379999999999</v>
      </c>
      <c r="S77" s="167">
        <v>1621.3510000000001</v>
      </c>
      <c r="T77" s="167">
        <v>1711.779</v>
      </c>
      <c r="U77" s="167">
        <v>1797.386</v>
      </c>
      <c r="V77" s="167">
        <v>1794.7619999999999</v>
      </c>
      <c r="W77" s="167">
        <v>1761.971</v>
      </c>
      <c r="X77" s="167">
        <v>1719.672</v>
      </c>
      <c r="Y77" s="167">
        <v>1627.7819999999999</v>
      </c>
      <c r="Z77" s="167">
        <v>1499.2460000000001</v>
      </c>
      <c r="AA77" s="167">
        <v>1344.3130000000001</v>
      </c>
      <c r="AB77" s="168">
        <v>35162.055999999997</v>
      </c>
    </row>
    <row r="78" spans="1:28" ht="18" customHeight="1" x14ac:dyDescent="0.25">
      <c r="B78" s="165" t="s">
        <v>144</v>
      </c>
      <c r="C78" s="169">
        <v>42057</v>
      </c>
      <c r="D78" s="167">
        <v>1279.521</v>
      </c>
      <c r="E78" s="167">
        <v>1165.8430000000001</v>
      </c>
      <c r="F78" s="167">
        <v>1100.8309999999999</v>
      </c>
      <c r="G78" s="167">
        <v>1071.395</v>
      </c>
      <c r="H78" s="167">
        <v>1060.249</v>
      </c>
      <c r="I78" s="167">
        <v>1095.018</v>
      </c>
      <c r="J78" s="167">
        <v>1160.3019999999999</v>
      </c>
      <c r="K78" s="167">
        <v>1301.605</v>
      </c>
      <c r="L78" s="167">
        <v>1490.5309999999999</v>
      </c>
      <c r="M78" s="167">
        <v>1611.327</v>
      </c>
      <c r="N78" s="167">
        <v>1660.16</v>
      </c>
      <c r="O78" s="167">
        <v>1664.1880000000001</v>
      </c>
      <c r="P78" s="167">
        <v>1647.825</v>
      </c>
      <c r="Q78" s="167">
        <v>1623.68</v>
      </c>
      <c r="R78" s="167">
        <v>1571.683</v>
      </c>
      <c r="S78" s="167">
        <v>1556.635</v>
      </c>
      <c r="T78" s="167">
        <v>1599.7139999999999</v>
      </c>
      <c r="U78" s="167">
        <v>1729.2329999999999</v>
      </c>
      <c r="V78" s="167">
        <v>1810.329</v>
      </c>
      <c r="W78" s="167">
        <v>1781.7629999999999</v>
      </c>
      <c r="X78" s="167">
        <v>1737.8689999999999</v>
      </c>
      <c r="Y78" s="167">
        <v>1635.133</v>
      </c>
      <c r="Z78" s="167">
        <v>1475.4269999999999</v>
      </c>
      <c r="AA78" s="167">
        <v>1308.989</v>
      </c>
      <c r="AB78" s="168">
        <v>35139.25</v>
      </c>
    </row>
    <row r="79" spans="1:28" ht="18" customHeight="1" x14ac:dyDescent="0.25">
      <c r="B79" s="165" t="s">
        <v>145</v>
      </c>
      <c r="C79" s="169">
        <v>42092</v>
      </c>
      <c r="D79" s="167">
        <v>1195.066</v>
      </c>
      <c r="E79" s="167">
        <v>1084.422</v>
      </c>
      <c r="F79" s="450">
        <v>0</v>
      </c>
      <c r="G79" s="170">
        <v>1017.19</v>
      </c>
      <c r="H79" s="170">
        <v>1002.204</v>
      </c>
      <c r="I79" s="170">
        <v>1003.877</v>
      </c>
      <c r="J79" s="167">
        <v>1034.4960000000001</v>
      </c>
      <c r="K79" s="167">
        <v>1168.7950000000001</v>
      </c>
      <c r="L79" s="167">
        <v>1323.7429999999999</v>
      </c>
      <c r="M79" s="167">
        <v>1440.585</v>
      </c>
      <c r="N79" s="167">
        <v>1503.9659999999999</v>
      </c>
      <c r="O79" s="167">
        <v>1499.6</v>
      </c>
      <c r="P79" s="167">
        <v>1480</v>
      </c>
      <c r="Q79" s="167">
        <v>1449.8779999999999</v>
      </c>
      <c r="R79" s="167">
        <v>1393.55</v>
      </c>
      <c r="S79" s="167">
        <v>1370.163</v>
      </c>
      <c r="T79" s="167">
        <v>1367.049</v>
      </c>
      <c r="U79" s="167">
        <v>1375.4670000000001</v>
      </c>
      <c r="V79" s="167">
        <v>1427.1420000000001</v>
      </c>
      <c r="W79" s="167">
        <v>1653.213</v>
      </c>
      <c r="X79" s="167">
        <v>1776.0730000000001</v>
      </c>
      <c r="Y79" s="167">
        <v>1661.8109999999999</v>
      </c>
      <c r="Z79" s="167">
        <v>1504.4690000000001</v>
      </c>
      <c r="AA79" s="167">
        <v>1323.1659999999999</v>
      </c>
      <c r="AB79" s="168">
        <v>31055.925000000007</v>
      </c>
    </row>
    <row r="80" spans="1:28" ht="18" customHeight="1" x14ac:dyDescent="0.25">
      <c r="B80" s="165" t="s">
        <v>146</v>
      </c>
      <c r="C80" s="169">
        <v>42120</v>
      </c>
      <c r="D80" s="167">
        <v>1103.808</v>
      </c>
      <c r="E80" s="167">
        <v>1001.9930000000001</v>
      </c>
      <c r="F80" s="167">
        <v>940.16300000000001</v>
      </c>
      <c r="G80" s="167">
        <v>908.31700000000001</v>
      </c>
      <c r="H80" s="167">
        <v>919.59299999999996</v>
      </c>
      <c r="I80" s="167">
        <v>932.50099999999998</v>
      </c>
      <c r="J80" s="167">
        <v>974.93799999999999</v>
      </c>
      <c r="K80" s="167">
        <v>1135.22</v>
      </c>
      <c r="L80" s="167">
        <v>1293.0830000000001</v>
      </c>
      <c r="M80" s="167">
        <v>1388.309</v>
      </c>
      <c r="N80" s="167">
        <v>1412.521</v>
      </c>
      <c r="O80" s="167">
        <v>1384.2760000000001</v>
      </c>
      <c r="P80" s="167">
        <v>1379.777</v>
      </c>
      <c r="Q80" s="167">
        <v>1358.1130000000001</v>
      </c>
      <c r="R80" s="167">
        <v>1304.326</v>
      </c>
      <c r="S80" s="167">
        <v>1284.8579999999999</v>
      </c>
      <c r="T80" s="167">
        <v>1272.8330000000001</v>
      </c>
      <c r="U80" s="167">
        <v>1265.8420000000001</v>
      </c>
      <c r="V80" s="167">
        <v>1292.269</v>
      </c>
      <c r="W80" s="167">
        <v>1409.69</v>
      </c>
      <c r="X80" s="167">
        <v>1594.26</v>
      </c>
      <c r="Y80" s="167">
        <v>1546.461</v>
      </c>
      <c r="Z80" s="167">
        <v>1358.037</v>
      </c>
      <c r="AA80" s="167">
        <v>1172.425</v>
      </c>
      <c r="AB80" s="168">
        <v>29633.612999999994</v>
      </c>
    </row>
    <row r="81" spans="2:28" ht="18" customHeight="1" x14ac:dyDescent="0.25">
      <c r="B81" s="165" t="s">
        <v>147</v>
      </c>
      <c r="C81" s="169">
        <v>42125</v>
      </c>
      <c r="D81" s="167">
        <v>1083.4739999999999</v>
      </c>
      <c r="E81" s="167">
        <v>975.76700000000005</v>
      </c>
      <c r="F81" s="167">
        <v>920.38300000000004</v>
      </c>
      <c r="G81" s="167">
        <v>897.89300000000003</v>
      </c>
      <c r="H81" s="167">
        <v>904.78800000000001</v>
      </c>
      <c r="I81" s="167">
        <v>915.18499999999995</v>
      </c>
      <c r="J81" s="167">
        <v>970.524</v>
      </c>
      <c r="K81" s="167">
        <v>1121.7860000000001</v>
      </c>
      <c r="L81" s="167">
        <v>1253.646</v>
      </c>
      <c r="M81" s="167">
        <v>1316.845</v>
      </c>
      <c r="N81" s="167">
        <v>1290.2080000000001</v>
      </c>
      <c r="O81" s="167">
        <v>1245.2850000000001</v>
      </c>
      <c r="P81" s="167">
        <v>1199.595</v>
      </c>
      <c r="Q81" s="167">
        <v>1143.7349999999999</v>
      </c>
      <c r="R81" s="167">
        <v>1138.5740000000001</v>
      </c>
      <c r="S81" s="167">
        <v>1108.7739999999999</v>
      </c>
      <c r="T81" s="167">
        <v>1089.2449999999999</v>
      </c>
      <c r="U81" s="167">
        <v>1080.471</v>
      </c>
      <c r="V81" s="167">
        <v>1126.1510000000001</v>
      </c>
      <c r="W81" s="167">
        <v>1248.193</v>
      </c>
      <c r="X81" s="167">
        <v>1412.1669999999999</v>
      </c>
      <c r="Y81" s="167">
        <v>1386.0940000000001</v>
      </c>
      <c r="Z81" s="167">
        <v>1250.884</v>
      </c>
      <c r="AA81" s="167">
        <v>1131.4459999999999</v>
      </c>
      <c r="AB81" s="168">
        <v>27211.113000000001</v>
      </c>
    </row>
    <row r="82" spans="2:28" ht="18" customHeight="1" x14ac:dyDescent="0.25">
      <c r="B82" s="165" t="s">
        <v>148</v>
      </c>
      <c r="C82" s="169">
        <v>42176</v>
      </c>
      <c r="D82" s="167">
        <v>1140.2059999999999</v>
      </c>
      <c r="E82" s="167">
        <v>1063.3920000000001</v>
      </c>
      <c r="F82" s="167">
        <v>1009.006</v>
      </c>
      <c r="G82" s="167">
        <v>936.82799999999997</v>
      </c>
      <c r="H82" s="167">
        <v>919.80600000000004</v>
      </c>
      <c r="I82" s="167">
        <v>894.33699999999999</v>
      </c>
      <c r="J82" s="167">
        <v>929.93</v>
      </c>
      <c r="K82" s="167">
        <v>1049.431</v>
      </c>
      <c r="L82" s="167">
        <v>1184.5640000000001</v>
      </c>
      <c r="M82" s="167">
        <v>1291.463</v>
      </c>
      <c r="N82" s="167">
        <v>1343.981</v>
      </c>
      <c r="O82" s="167">
        <v>1357.748</v>
      </c>
      <c r="P82" s="167">
        <v>1359.7529999999999</v>
      </c>
      <c r="Q82" s="167">
        <v>1340.886</v>
      </c>
      <c r="R82" s="167">
        <v>1309.5429999999999</v>
      </c>
      <c r="S82" s="167">
        <v>1287.1690000000001</v>
      </c>
      <c r="T82" s="167">
        <v>1286.4269999999999</v>
      </c>
      <c r="U82" s="167">
        <v>1279.2750000000001</v>
      </c>
      <c r="V82" s="167">
        <v>1292.502</v>
      </c>
      <c r="W82" s="167">
        <v>1358.64</v>
      </c>
      <c r="X82" s="167">
        <v>1430.1489999999999</v>
      </c>
      <c r="Y82" s="167">
        <v>1476.5129999999999</v>
      </c>
      <c r="Z82" s="167">
        <v>1371.5070000000001</v>
      </c>
      <c r="AA82" s="167">
        <v>1222.864</v>
      </c>
      <c r="AB82" s="168">
        <v>29135.920000000006</v>
      </c>
    </row>
    <row r="83" spans="2:28" ht="18" customHeight="1" x14ac:dyDescent="0.25">
      <c r="B83" s="165" t="s">
        <v>149</v>
      </c>
      <c r="C83" s="169">
        <v>42197</v>
      </c>
      <c r="D83" s="167">
        <v>1156.492</v>
      </c>
      <c r="E83" s="167">
        <v>1070.2260000000001</v>
      </c>
      <c r="F83" s="167">
        <v>1023.32</v>
      </c>
      <c r="G83" s="167">
        <v>969.55100000000004</v>
      </c>
      <c r="H83" s="167">
        <v>949.38400000000001</v>
      </c>
      <c r="I83" s="167">
        <v>921.79</v>
      </c>
      <c r="J83" s="167">
        <v>965.07799999999997</v>
      </c>
      <c r="K83" s="167">
        <v>1103.7850000000001</v>
      </c>
      <c r="L83" s="167">
        <v>1235.2840000000001</v>
      </c>
      <c r="M83" s="167">
        <v>1326.386</v>
      </c>
      <c r="N83" s="167">
        <v>1377.9929999999999</v>
      </c>
      <c r="O83" s="167">
        <v>1392.319</v>
      </c>
      <c r="P83" s="167">
        <v>1409.5360000000001</v>
      </c>
      <c r="Q83" s="167">
        <v>1389.21</v>
      </c>
      <c r="R83" s="167">
        <v>1363.35</v>
      </c>
      <c r="S83" s="167">
        <v>1347.067</v>
      </c>
      <c r="T83" s="167">
        <v>1341.9639999999999</v>
      </c>
      <c r="U83" s="167">
        <v>1327.4690000000001</v>
      </c>
      <c r="V83" s="167">
        <v>1336.097</v>
      </c>
      <c r="W83" s="167">
        <v>1385.482</v>
      </c>
      <c r="X83" s="167">
        <v>1426.018</v>
      </c>
      <c r="Y83" s="167">
        <v>1492.905</v>
      </c>
      <c r="Z83" s="167">
        <v>1396.8789999999999</v>
      </c>
      <c r="AA83" s="167">
        <v>1265.885</v>
      </c>
      <c r="AB83" s="168">
        <v>29973.469999999998</v>
      </c>
    </row>
    <row r="84" spans="2:28" ht="18" customHeight="1" x14ac:dyDescent="0.25">
      <c r="B84" s="165" t="s">
        <v>150</v>
      </c>
      <c r="C84" s="169">
        <v>42239</v>
      </c>
      <c r="D84" s="167">
        <v>1078.171</v>
      </c>
      <c r="E84" s="167">
        <v>996.27099999999996</v>
      </c>
      <c r="F84" s="167">
        <v>962.41800000000001</v>
      </c>
      <c r="G84" s="167">
        <v>935.23400000000004</v>
      </c>
      <c r="H84" s="167">
        <v>925.85</v>
      </c>
      <c r="I84" s="167">
        <v>943.87300000000005</v>
      </c>
      <c r="J84" s="167">
        <v>971.45</v>
      </c>
      <c r="K84" s="167">
        <v>1090.914</v>
      </c>
      <c r="L84" s="167">
        <v>1239.394</v>
      </c>
      <c r="M84" s="167">
        <v>1333.3869999999999</v>
      </c>
      <c r="N84" s="167">
        <v>1389.5809999999999</v>
      </c>
      <c r="O84" s="167">
        <v>1399.146</v>
      </c>
      <c r="P84" s="167">
        <v>1394.7650000000001</v>
      </c>
      <c r="Q84" s="167">
        <v>1372.9079999999999</v>
      </c>
      <c r="R84" s="167">
        <v>1335.8879999999999</v>
      </c>
      <c r="S84" s="167">
        <v>1314.0060000000001</v>
      </c>
      <c r="T84" s="167">
        <v>1291.136</v>
      </c>
      <c r="U84" s="167">
        <v>1262.3230000000001</v>
      </c>
      <c r="V84" s="167">
        <v>1260.98</v>
      </c>
      <c r="W84" s="167">
        <v>1334.6120000000001</v>
      </c>
      <c r="X84" s="167">
        <v>1499.2739999999999</v>
      </c>
      <c r="Y84" s="167">
        <v>1443.5509999999999</v>
      </c>
      <c r="Z84" s="167">
        <v>1302.5889999999999</v>
      </c>
      <c r="AA84" s="167">
        <v>1166.067</v>
      </c>
      <c r="AB84" s="168">
        <v>29243.788</v>
      </c>
    </row>
    <row r="85" spans="2:28" ht="18" customHeight="1" x14ac:dyDescent="0.25">
      <c r="B85" s="165" t="s">
        <v>151</v>
      </c>
      <c r="C85" s="169">
        <v>42253</v>
      </c>
      <c r="D85" s="167">
        <v>1088.2370000000001</v>
      </c>
      <c r="E85" s="167">
        <v>1022.073</v>
      </c>
      <c r="F85" s="167">
        <v>974.36599999999999</v>
      </c>
      <c r="G85" s="167">
        <v>950.90599999999995</v>
      </c>
      <c r="H85" s="167">
        <v>941.78300000000002</v>
      </c>
      <c r="I85" s="167">
        <v>967.67700000000002</v>
      </c>
      <c r="J85" s="167">
        <v>980.80600000000004</v>
      </c>
      <c r="K85" s="167">
        <v>1102.2619999999999</v>
      </c>
      <c r="L85" s="167">
        <v>1250.6279999999999</v>
      </c>
      <c r="M85" s="167">
        <v>1355.49</v>
      </c>
      <c r="N85" s="167">
        <v>1393.7449999999999</v>
      </c>
      <c r="O85" s="167">
        <v>1391.729</v>
      </c>
      <c r="P85" s="167">
        <v>1375.289</v>
      </c>
      <c r="Q85" s="167">
        <v>1361.0340000000001</v>
      </c>
      <c r="R85" s="167">
        <v>1328.8679999999999</v>
      </c>
      <c r="S85" s="167">
        <v>1304.5519999999999</v>
      </c>
      <c r="T85" s="167">
        <v>1286.4680000000001</v>
      </c>
      <c r="U85" s="167">
        <v>1273.5260000000001</v>
      </c>
      <c r="V85" s="167">
        <v>1292.769</v>
      </c>
      <c r="W85" s="167">
        <v>1451.306</v>
      </c>
      <c r="X85" s="167">
        <v>1540.3420000000001</v>
      </c>
      <c r="Y85" s="167">
        <v>1443.8689999999999</v>
      </c>
      <c r="Z85" s="167">
        <v>1297.394</v>
      </c>
      <c r="AA85" s="167">
        <v>1163.8710000000001</v>
      </c>
      <c r="AB85" s="168">
        <v>29538.989999999998</v>
      </c>
    </row>
    <row r="86" spans="2:28" ht="18" customHeight="1" x14ac:dyDescent="0.25">
      <c r="B86" s="165" t="s">
        <v>152</v>
      </c>
      <c r="C86" s="169">
        <v>42281</v>
      </c>
      <c r="D86" s="167">
        <v>1119.3579999999999</v>
      </c>
      <c r="E86" s="167">
        <v>1027.7159999999999</v>
      </c>
      <c r="F86" s="167">
        <v>973.87099999999998</v>
      </c>
      <c r="G86" s="167">
        <v>944.91200000000003</v>
      </c>
      <c r="H86" s="167">
        <v>944.83600000000001</v>
      </c>
      <c r="I86" s="167">
        <v>978.53399999999999</v>
      </c>
      <c r="J86" s="167">
        <v>1022.745</v>
      </c>
      <c r="K86" s="167">
        <v>1140.6610000000001</v>
      </c>
      <c r="L86" s="167">
        <v>1284.7560000000001</v>
      </c>
      <c r="M86" s="167">
        <v>1380.9559999999999</v>
      </c>
      <c r="N86" s="167">
        <v>1407.13</v>
      </c>
      <c r="O86" s="167">
        <v>1382.8040000000001</v>
      </c>
      <c r="P86" s="167">
        <v>1377.854</v>
      </c>
      <c r="Q86" s="167">
        <v>1369.106</v>
      </c>
      <c r="R86" s="167">
        <v>1346.28</v>
      </c>
      <c r="S86" s="167">
        <v>1325.002</v>
      </c>
      <c r="T86" s="167">
        <v>1307.77</v>
      </c>
      <c r="U86" s="167">
        <v>1321.4490000000001</v>
      </c>
      <c r="V86" s="167">
        <v>1469.07</v>
      </c>
      <c r="W86" s="167">
        <v>1628.252</v>
      </c>
      <c r="X86" s="167">
        <v>1566.0060000000001</v>
      </c>
      <c r="Y86" s="167">
        <v>1461.825</v>
      </c>
      <c r="Z86" s="167">
        <v>1310.357</v>
      </c>
      <c r="AA86" s="167">
        <v>1158.865</v>
      </c>
      <c r="AB86" s="168">
        <v>30250.115000000002</v>
      </c>
    </row>
    <row r="87" spans="2:28" ht="18" customHeight="1" x14ac:dyDescent="0.25">
      <c r="B87" s="165" t="s">
        <v>153</v>
      </c>
      <c r="C87" s="169">
        <v>42330</v>
      </c>
      <c r="D87" s="167">
        <v>1195.7919999999999</v>
      </c>
      <c r="E87" s="167">
        <v>1101.1990000000001</v>
      </c>
      <c r="F87" s="167">
        <v>1021.37</v>
      </c>
      <c r="G87" s="167">
        <v>990.49800000000005</v>
      </c>
      <c r="H87" s="167">
        <v>988.76</v>
      </c>
      <c r="I87" s="167">
        <v>1023.684</v>
      </c>
      <c r="J87" s="167">
        <v>1083.7760000000001</v>
      </c>
      <c r="K87" s="167">
        <v>1200.212</v>
      </c>
      <c r="L87" s="167">
        <v>1321.4269999999999</v>
      </c>
      <c r="M87" s="167">
        <v>1393.683</v>
      </c>
      <c r="N87" s="167">
        <v>1435.723</v>
      </c>
      <c r="O87" s="167">
        <v>1462.066</v>
      </c>
      <c r="P87" s="167">
        <v>1489.5129999999999</v>
      </c>
      <c r="Q87" s="167">
        <v>1495.492</v>
      </c>
      <c r="R87" s="167">
        <v>1499.4469999999999</v>
      </c>
      <c r="S87" s="167">
        <v>1534.566</v>
      </c>
      <c r="T87" s="167">
        <v>1677.8810000000001</v>
      </c>
      <c r="U87" s="167">
        <v>1752.0640000000001</v>
      </c>
      <c r="V87" s="167">
        <v>1716.29</v>
      </c>
      <c r="W87" s="167">
        <v>1687.2739999999999</v>
      </c>
      <c r="X87" s="167">
        <v>1644.546</v>
      </c>
      <c r="Y87" s="167">
        <v>1559.59</v>
      </c>
      <c r="Z87" s="167">
        <v>1420.9</v>
      </c>
      <c r="AA87" s="167">
        <v>1256.7539999999999</v>
      </c>
      <c r="AB87" s="168">
        <v>32952.506999999998</v>
      </c>
    </row>
    <row r="88" spans="2:28" ht="18" customHeight="1" thickBot="1" x14ac:dyDescent="0.3">
      <c r="B88" s="171" t="s">
        <v>154</v>
      </c>
      <c r="C88" s="172">
        <v>42344</v>
      </c>
      <c r="D88" s="173">
        <v>1276.8900000000001</v>
      </c>
      <c r="E88" s="173">
        <v>1172.298</v>
      </c>
      <c r="F88" s="173">
        <v>1117.806</v>
      </c>
      <c r="G88" s="173">
        <v>1084.6289999999999</v>
      </c>
      <c r="H88" s="173">
        <v>1084.6179999999999</v>
      </c>
      <c r="I88" s="173">
        <v>1118.963</v>
      </c>
      <c r="J88" s="173">
        <v>1203.087</v>
      </c>
      <c r="K88" s="173">
        <v>1341.396</v>
      </c>
      <c r="L88" s="173">
        <v>1514.9580000000001</v>
      </c>
      <c r="M88" s="173">
        <v>1613.6</v>
      </c>
      <c r="N88" s="173">
        <v>1666.787</v>
      </c>
      <c r="O88" s="173">
        <v>1673.684</v>
      </c>
      <c r="P88" s="173">
        <v>1648.9949999999999</v>
      </c>
      <c r="Q88" s="173">
        <v>1618.8050000000001</v>
      </c>
      <c r="R88" s="173">
        <v>1594.4469999999999</v>
      </c>
      <c r="S88" s="173">
        <v>1639.268</v>
      </c>
      <c r="T88" s="173">
        <v>1805.5730000000001</v>
      </c>
      <c r="U88" s="173">
        <v>1884.48</v>
      </c>
      <c r="V88" s="173">
        <v>1858.77</v>
      </c>
      <c r="W88" s="173">
        <v>1823.8409999999999</v>
      </c>
      <c r="X88" s="173">
        <v>1782.9849999999999</v>
      </c>
      <c r="Y88" s="173">
        <v>1680.7439999999999</v>
      </c>
      <c r="Z88" s="173">
        <v>1533.4069999999999</v>
      </c>
      <c r="AA88" s="173">
        <v>1375.646</v>
      </c>
      <c r="AB88" s="174">
        <v>36115.677000000003</v>
      </c>
    </row>
    <row r="90" spans="2:28" x14ac:dyDescent="0.2">
      <c r="C90" s="175">
        <v>0</v>
      </c>
      <c r="D90" s="175">
        <f>1+C90</f>
        <v>1</v>
      </c>
      <c r="E90" s="175">
        <f t="shared" ref="E90:AB90" si="1">1+D90</f>
        <v>2</v>
      </c>
      <c r="F90" s="175">
        <f t="shared" si="1"/>
        <v>3</v>
      </c>
      <c r="G90" s="175">
        <f t="shared" si="1"/>
        <v>4</v>
      </c>
      <c r="H90" s="175">
        <f t="shared" si="1"/>
        <v>5</v>
      </c>
      <c r="I90" s="175">
        <f t="shared" si="1"/>
        <v>6</v>
      </c>
      <c r="J90" s="175">
        <f t="shared" si="1"/>
        <v>7</v>
      </c>
      <c r="K90" s="175">
        <f t="shared" si="1"/>
        <v>8</v>
      </c>
      <c r="L90" s="175">
        <f t="shared" si="1"/>
        <v>9</v>
      </c>
      <c r="M90" s="175">
        <f t="shared" si="1"/>
        <v>10</v>
      </c>
      <c r="N90" s="175">
        <f t="shared" si="1"/>
        <v>11</v>
      </c>
      <c r="O90" s="175">
        <f t="shared" si="1"/>
        <v>12</v>
      </c>
      <c r="P90" s="175">
        <f t="shared" si="1"/>
        <v>13</v>
      </c>
      <c r="Q90" s="175">
        <f t="shared" si="1"/>
        <v>14</v>
      </c>
      <c r="R90" s="175">
        <f t="shared" si="1"/>
        <v>15</v>
      </c>
      <c r="S90" s="175">
        <f t="shared" si="1"/>
        <v>16</v>
      </c>
      <c r="T90" s="175">
        <f t="shared" si="1"/>
        <v>17</v>
      </c>
      <c r="U90" s="175">
        <f t="shared" si="1"/>
        <v>18</v>
      </c>
      <c r="V90" s="175">
        <f t="shared" si="1"/>
        <v>19</v>
      </c>
      <c r="W90" s="175">
        <f t="shared" si="1"/>
        <v>20</v>
      </c>
      <c r="X90" s="175">
        <f t="shared" si="1"/>
        <v>21</v>
      </c>
      <c r="Y90" s="175">
        <f t="shared" si="1"/>
        <v>22</v>
      </c>
      <c r="Z90" s="175">
        <f t="shared" si="1"/>
        <v>23</v>
      </c>
      <c r="AA90" s="175">
        <f t="shared" si="1"/>
        <v>24</v>
      </c>
      <c r="AB90" s="175">
        <f t="shared" si="1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2015_Bilans_kWh</vt:lpstr>
      <vt:lpstr>2015_Bilans_GWh </vt:lpstr>
      <vt:lpstr>2015_Proizvodnja_kWh</vt:lpstr>
      <vt:lpstr>2015_Proizvodnja_GWh</vt:lpstr>
      <vt:lpstr>2015_Potrosnja_kWh</vt:lpstr>
      <vt:lpstr>2015_Potrosnja_GWh</vt:lpstr>
      <vt:lpstr>2015_Deklarisano_GWh</vt:lpstr>
      <vt:lpstr>2015_Fizicki_GWh</vt:lpstr>
      <vt:lpstr>2015_Konzum_Dani</vt:lpstr>
      <vt:lpstr>2015_Konzum_Statistika</vt:lpstr>
      <vt:lpstr>2015_Odstupanje</vt:lpstr>
      <vt:lpstr>2015_Konzum_Statistika2</vt:lpstr>
      <vt:lpstr>Sheet1</vt:lpstr>
      <vt:lpstr>Sheet2</vt:lpstr>
      <vt:lpstr>Sheet3</vt:lpstr>
      <vt:lpstr>'2015_Bilans_GWh '!Print_Area</vt:lpstr>
      <vt:lpstr>'2015_Bilans_kWh'!Print_Area</vt:lpstr>
      <vt:lpstr>'2015_Deklarisano_GWh'!Print_Area</vt:lpstr>
      <vt:lpstr>'2015_Fizicki_GWh'!Print_Area</vt:lpstr>
      <vt:lpstr>'2015_Konzum_Statistika'!Print_Area</vt:lpstr>
      <vt:lpstr>'2015_Potrosnja_GWh'!Print_Area</vt:lpstr>
      <vt:lpstr>'2015_Potrosnja_kWh'!Print_Area</vt:lpstr>
      <vt:lpstr>'2015_Proizvodnja_GWh'!Print_Area</vt:lpstr>
      <vt:lpstr>'2015_Proizvodnja_kWh'!Print_Area</vt:lpstr>
      <vt:lpstr>'2015_Bilans_GWh '!Print_Area_MI</vt:lpstr>
      <vt:lpstr>'2015_Bilans_kWh'!Print_Area_MI</vt:lpstr>
      <vt:lpstr>'2015_Potrosnja_GWh'!Print_Area_MI</vt:lpstr>
      <vt:lpstr>'2015_Potrosnja_kWh'!Print_Area_MI</vt:lpstr>
      <vt:lpstr>'2015_Proizvodnja_GWh'!Print_Area_MI</vt:lpstr>
      <vt:lpstr>'2015_Proizvodnja_kWh'!Print_Area_MI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2016-02-12T08:22:56Z</dcterms:modified>
</cp:coreProperties>
</file>